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360" yWindow="555" windowWidth="11640" windowHeight="5655" tabRatio="755" activeTab="1"/>
  </bookViews>
  <sheets>
    <sheet name="Gabungan" sheetId="29" r:id="rId1"/>
    <sheet name="Setara" sheetId="31" r:id="rId2"/>
    <sheet name="Face to Face" sheetId="33" r:id="rId3"/>
  </sheets>
  <definedNames>
    <definedName name="_xlnm.Print_Area" localSheetId="2">'Face to Face'!$A$1:$H$126</definedName>
    <definedName name="_xlnm.Print_Area" localSheetId="0">Gabungan!$A$1:$G$120</definedName>
    <definedName name="_xlnm.Print_Area" localSheetId="1">Setara!$A$1:$H$120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G73" i="29" l="1"/>
  <c r="F73" i="29"/>
  <c r="G90" i="29" l="1"/>
  <c r="F90" i="29"/>
  <c r="G91" i="29"/>
  <c r="F91" i="29"/>
  <c r="G89" i="29"/>
  <c r="F89" i="29"/>
  <c r="H102" i="31" l="1"/>
  <c r="H84" i="31"/>
  <c r="H20" i="31"/>
  <c r="E108" i="33"/>
  <c r="H85" i="33"/>
  <c r="H20" i="33"/>
  <c r="H31" i="33"/>
  <c r="H43" i="33"/>
  <c r="H55" i="33"/>
  <c r="H68" i="33"/>
  <c r="H108" i="33"/>
  <c r="H99" i="33"/>
  <c r="H109" i="33" s="1"/>
  <c r="L98" i="33"/>
  <c r="H125" i="33"/>
  <c r="E125" i="33"/>
  <c r="B117" i="33"/>
  <c r="B118" i="33" s="1"/>
  <c r="B119" i="33" s="1"/>
  <c r="B120" i="33" s="1"/>
  <c r="B121" i="33" s="1"/>
  <c r="B122" i="33" s="1"/>
  <c r="B123" i="33" s="1"/>
  <c r="B124" i="33" s="1"/>
  <c r="B101" i="33"/>
  <c r="B102" i="33" s="1"/>
  <c r="E99" i="33"/>
  <c r="B87" i="33"/>
  <c r="B88" i="33" s="1"/>
  <c r="B89" i="33" s="1"/>
  <c r="B92" i="33" s="1"/>
  <c r="B95" i="33" s="1"/>
  <c r="B98" i="33" s="1"/>
  <c r="E85" i="33"/>
  <c r="B70" i="33"/>
  <c r="B71" i="33" s="1"/>
  <c r="B72" i="33" s="1"/>
  <c r="B73" i="33" s="1"/>
  <c r="B74" i="33" s="1"/>
  <c r="B75" i="33" s="1"/>
  <c r="B76" i="33" s="1"/>
  <c r="B79" i="33" s="1"/>
  <c r="B82" i="33" s="1"/>
  <c r="E68" i="33"/>
  <c r="B57" i="33"/>
  <c r="B58" i="33" s="1"/>
  <c r="B59" i="33" s="1"/>
  <c r="B60" i="33" s="1"/>
  <c r="B61" i="33" s="1"/>
  <c r="B62" i="33" s="1"/>
  <c r="B63" i="33" s="1"/>
  <c r="B64" i="33" s="1"/>
  <c r="B67" i="33" s="1"/>
  <c r="E55" i="33"/>
  <c r="B45" i="33"/>
  <c r="B46" i="33" s="1"/>
  <c r="B47" i="33" s="1"/>
  <c r="B48" i="33" s="1"/>
  <c r="B49" i="33" s="1"/>
  <c r="B50" i="33" s="1"/>
  <c r="B51" i="33" s="1"/>
  <c r="B52" i="33" s="1"/>
  <c r="B53" i="33" s="1"/>
  <c r="E43" i="33"/>
  <c r="B33" i="33"/>
  <c r="B34" i="33" s="1"/>
  <c r="B35" i="33" s="1"/>
  <c r="B36" i="33" s="1"/>
  <c r="B37" i="33" s="1"/>
  <c r="B38" i="33" s="1"/>
  <c r="B39" i="33" s="1"/>
  <c r="B40" i="33" s="1"/>
  <c r="B41" i="33" s="1"/>
  <c r="B42" i="33" s="1"/>
  <c r="E31" i="33"/>
  <c r="B23" i="33"/>
  <c r="B24" i="33" s="1"/>
  <c r="B25" i="33" s="1"/>
  <c r="B26" i="33" s="1"/>
  <c r="B27" i="33" s="1"/>
  <c r="B28" i="33" s="1"/>
  <c r="B29" i="33" s="1"/>
  <c r="B22" i="33"/>
  <c r="E20" i="33"/>
  <c r="B13" i="33"/>
  <c r="B12" i="33"/>
  <c r="B14" i="33" s="1"/>
  <c r="B15" i="33" s="1"/>
  <c r="B16" i="33" s="1"/>
  <c r="B17" i="33" s="1"/>
  <c r="B18" i="33" s="1"/>
  <c r="H98" i="31"/>
  <c r="H67" i="31"/>
  <c r="H54" i="31"/>
  <c r="H43" i="31"/>
  <c r="H31" i="31"/>
  <c r="H119" i="31"/>
  <c r="E119" i="31"/>
  <c r="B111" i="31"/>
  <c r="B112" i="31" s="1"/>
  <c r="B113" i="31" s="1"/>
  <c r="B114" i="31" s="1"/>
  <c r="B115" i="31" s="1"/>
  <c r="B116" i="31" s="1"/>
  <c r="B117" i="31" s="1"/>
  <c r="B118" i="31" s="1"/>
  <c r="E102" i="31"/>
  <c r="B100" i="31"/>
  <c r="B101" i="31" s="1"/>
  <c r="E98" i="31"/>
  <c r="B86" i="31"/>
  <c r="B87" i="31" s="1"/>
  <c r="B88" i="31" s="1"/>
  <c r="B91" i="31" s="1"/>
  <c r="B94" i="31" s="1"/>
  <c r="B97" i="31" s="1"/>
  <c r="E84" i="31"/>
  <c r="B69" i="31"/>
  <c r="B70" i="31" s="1"/>
  <c r="B71" i="31" s="1"/>
  <c r="B72" i="31" s="1"/>
  <c r="B73" i="31" s="1"/>
  <c r="B74" i="31" s="1"/>
  <c r="B75" i="31" s="1"/>
  <c r="B78" i="31" s="1"/>
  <c r="B81" i="31" s="1"/>
  <c r="E67" i="31"/>
  <c r="B56" i="31"/>
  <c r="B57" i="31" s="1"/>
  <c r="B58" i="31" s="1"/>
  <c r="B59" i="31" s="1"/>
  <c r="B60" i="31" s="1"/>
  <c r="B61" i="31" s="1"/>
  <c r="B62" i="31" s="1"/>
  <c r="B63" i="31" s="1"/>
  <c r="B66" i="31" s="1"/>
  <c r="E54" i="31"/>
  <c r="B45" i="31"/>
  <c r="B46" i="31" s="1"/>
  <c r="B47" i="31" s="1"/>
  <c r="B48" i="31" s="1"/>
  <c r="B49" i="31" s="1"/>
  <c r="B50" i="31" s="1"/>
  <c r="B51" i="31" s="1"/>
  <c r="B52" i="31" s="1"/>
  <c r="B53" i="31" s="1"/>
  <c r="E43" i="31"/>
  <c r="B33" i="31"/>
  <c r="B34" i="31" s="1"/>
  <c r="B35" i="31" s="1"/>
  <c r="B36" i="31" s="1"/>
  <c r="B37" i="31" s="1"/>
  <c r="B38" i="31" s="1"/>
  <c r="B39" i="31" s="1"/>
  <c r="B40" i="31" s="1"/>
  <c r="B41" i="31" s="1"/>
  <c r="B42" i="31" s="1"/>
  <c r="E31" i="31"/>
  <c r="B22" i="31"/>
  <c r="B23" i="31" s="1"/>
  <c r="B24" i="31" s="1"/>
  <c r="B25" i="31" s="1"/>
  <c r="B26" i="31" s="1"/>
  <c r="B27" i="31" s="1"/>
  <c r="B28" i="31" s="1"/>
  <c r="B29" i="31" s="1"/>
  <c r="E20" i="31"/>
  <c r="B12" i="31"/>
  <c r="B14" i="31" s="1"/>
  <c r="B15" i="31" s="1"/>
  <c r="B16" i="31" s="1"/>
  <c r="B17" i="31" s="1"/>
  <c r="B18" i="31" s="1"/>
  <c r="B13" i="31" l="1"/>
  <c r="E103" i="31"/>
  <c r="H103" i="31"/>
  <c r="E109" i="33"/>
  <c r="B30" i="33"/>
  <c r="B19" i="33"/>
  <c r="B30" i="31"/>
  <c r="B19" i="31"/>
  <c r="G29" i="29"/>
  <c r="F29" i="29"/>
  <c r="E20" i="29" l="1"/>
  <c r="E31" i="29"/>
  <c r="G114" i="29" l="1"/>
  <c r="G111" i="29"/>
  <c r="F111" i="29"/>
  <c r="G96" i="29"/>
  <c r="F96" i="29"/>
  <c r="G56" i="29"/>
  <c r="F56" i="29"/>
  <c r="G50" i="29"/>
  <c r="F50" i="29"/>
  <c r="G36" i="29"/>
  <c r="G37" i="29" s="1"/>
  <c r="F36" i="29"/>
  <c r="F37" i="29" s="1"/>
  <c r="G100" i="29"/>
  <c r="E54" i="29"/>
  <c r="B22" i="29"/>
  <c r="E98" i="29"/>
  <c r="E84" i="29"/>
  <c r="E67" i="29"/>
  <c r="E43" i="29"/>
  <c r="B13" i="29" l="1"/>
  <c r="B23" i="29"/>
  <c r="B24" i="29" s="1"/>
  <c r="B25" i="29" s="1"/>
  <c r="B26" i="29" s="1"/>
  <c r="B27" i="29" s="1"/>
  <c r="B28" i="29" s="1"/>
  <c r="B29" i="29" s="1"/>
  <c r="B30" i="29" s="1"/>
  <c r="B33" i="29"/>
  <c r="B34" i="29" s="1"/>
  <c r="B35" i="29" s="1"/>
  <c r="B69" i="29" l="1"/>
  <c r="B70" i="29" s="1"/>
  <c r="B71" i="29" s="1"/>
  <c r="B72" i="29" s="1"/>
  <c r="B73" i="29" s="1"/>
  <c r="B74" i="29" s="1"/>
  <c r="B45" i="29"/>
  <c r="B46" i="29" s="1"/>
  <c r="B47" i="29" s="1"/>
  <c r="B48" i="29" s="1"/>
  <c r="B49" i="29" s="1"/>
  <c r="B50" i="29" s="1"/>
  <c r="B51" i="29" s="1"/>
  <c r="B52" i="29" s="1"/>
  <c r="B53" i="29" s="1"/>
  <c r="B56" i="29"/>
  <c r="B57" i="29" s="1"/>
  <c r="B58" i="29" s="1"/>
  <c r="B59" i="29" s="1"/>
  <c r="B60" i="29" s="1"/>
  <c r="B61" i="29" s="1"/>
  <c r="B62" i="29" s="1"/>
  <c r="G78" i="29"/>
  <c r="F78" i="29"/>
  <c r="B63" i="29" l="1"/>
  <c r="B66" i="29" s="1"/>
  <c r="G88" i="29"/>
  <c r="G52" i="29" l="1"/>
  <c r="G59" i="29"/>
  <c r="G76" i="29"/>
  <c r="F52" i="29"/>
  <c r="F76" i="29"/>
  <c r="F118" i="29"/>
  <c r="F117" i="29"/>
  <c r="F116" i="29"/>
  <c r="F114" i="29"/>
  <c r="G118" i="29"/>
  <c r="G117" i="29"/>
  <c r="G116" i="29"/>
  <c r="G112" i="29"/>
  <c r="G115" i="29"/>
  <c r="G113" i="29"/>
  <c r="G110" i="29"/>
  <c r="G95" i="29"/>
  <c r="G94" i="29"/>
  <c r="G93" i="29"/>
  <c r="G92" i="29"/>
  <c r="G85" i="29"/>
  <c r="G83" i="29"/>
  <c r="G82" i="29"/>
  <c r="G81" i="29"/>
  <c r="G80" i="29"/>
  <c r="G79" i="29"/>
  <c r="G77" i="29"/>
  <c r="G75" i="29"/>
  <c r="G74" i="29"/>
  <c r="G72" i="29"/>
  <c r="G70" i="29"/>
  <c r="G57" i="29"/>
  <c r="G65" i="29"/>
  <c r="G64" i="29"/>
  <c r="G63" i="29"/>
  <c r="G62" i="29"/>
  <c r="G68" i="29"/>
  <c r="G55" i="29"/>
  <c r="G46" i="29"/>
  <c r="G58" i="29"/>
  <c r="G53" i="29"/>
  <c r="G49" i="29"/>
  <c r="G48" i="29"/>
  <c r="G32" i="29"/>
  <c r="G47" i="29"/>
  <c r="G42" i="29"/>
  <c r="G41" i="29"/>
  <c r="G35" i="29"/>
  <c r="G25" i="29"/>
  <c r="G33" i="29"/>
  <c r="G30" i="29"/>
  <c r="G24" i="29"/>
  <c r="G22" i="29"/>
  <c r="G23" i="29"/>
  <c r="G21" i="29"/>
  <c r="E119" i="29" l="1"/>
  <c r="F115" i="29"/>
  <c r="F113" i="29"/>
  <c r="F112" i="29"/>
  <c r="B111" i="29"/>
  <c r="B112" i="29" s="1"/>
  <c r="B113" i="29" s="1"/>
  <c r="B114" i="29" s="1"/>
  <c r="B115" i="29" s="1"/>
  <c r="B116" i="29" s="1"/>
  <c r="B117" i="29" s="1"/>
  <c r="B118" i="29" s="1"/>
  <c r="F110" i="29"/>
  <c r="E102" i="29"/>
  <c r="F100" i="29"/>
  <c r="B100" i="29"/>
  <c r="B101" i="29" s="1"/>
  <c r="F95" i="29"/>
  <c r="F94" i="29"/>
  <c r="F93" i="29"/>
  <c r="F92" i="29"/>
  <c r="B86" i="29"/>
  <c r="B87" i="29" s="1"/>
  <c r="B88" i="29" s="1"/>
  <c r="B91" i="29" s="1"/>
  <c r="B94" i="29" s="1"/>
  <c r="B97" i="29" s="1"/>
  <c r="F85" i="29"/>
  <c r="F83" i="29"/>
  <c r="F82" i="29"/>
  <c r="F81" i="29"/>
  <c r="F80" i="29"/>
  <c r="F79" i="29"/>
  <c r="F88" i="29"/>
  <c r="F77" i="29"/>
  <c r="F75" i="29"/>
  <c r="F74" i="29"/>
  <c r="F72" i="29"/>
  <c r="F71" i="29"/>
  <c r="F70" i="29"/>
  <c r="F57" i="29"/>
  <c r="F65" i="29"/>
  <c r="F64" i="29"/>
  <c r="F63" i="29"/>
  <c r="F62" i="29"/>
  <c r="F59" i="29"/>
  <c r="F68" i="29"/>
  <c r="F55" i="29"/>
  <c r="F46" i="29"/>
  <c r="F58" i="29"/>
  <c r="F53" i="29"/>
  <c r="F49" i="29"/>
  <c r="F48" i="29"/>
  <c r="F32" i="29"/>
  <c r="F47" i="29"/>
  <c r="F42" i="29"/>
  <c r="F41" i="29"/>
  <c r="F35" i="29"/>
  <c r="F25" i="29"/>
  <c r="F33" i="29"/>
  <c r="B36" i="29"/>
  <c r="B37" i="29" s="1"/>
  <c r="B38" i="29" s="1"/>
  <c r="B39" i="29" s="1"/>
  <c r="B40" i="29" s="1"/>
  <c r="B41" i="29" s="1"/>
  <c r="B42" i="29" s="1"/>
  <c r="F30" i="29"/>
  <c r="F24" i="29"/>
  <c r="F22" i="29"/>
  <c r="F23" i="29"/>
  <c r="F21" i="29"/>
  <c r="B12" i="29"/>
  <c r="B14" i="29" s="1"/>
  <c r="B15" i="29" s="1"/>
  <c r="B16" i="29" s="1"/>
  <c r="B17" i="29" s="1"/>
  <c r="B18" i="29" s="1"/>
  <c r="B19" i="29" s="1"/>
  <c r="B75" i="29" l="1"/>
  <c r="B78" i="29" s="1"/>
  <c r="B81" i="29" s="1"/>
  <c r="E103" i="29"/>
</calcChain>
</file>

<file path=xl/sharedStrings.xml><?xml version="1.0" encoding="utf-8"?>
<sst xmlns="http://schemas.openxmlformats.org/spreadsheetml/2006/main" count="1033" uniqueCount="318">
  <si>
    <t>KODE MK</t>
  </si>
  <si>
    <t>MATA KULIAH</t>
  </si>
  <si>
    <t>SKS</t>
  </si>
  <si>
    <t>SMT</t>
  </si>
  <si>
    <t>Statistik dan Probabilitas</t>
  </si>
  <si>
    <t>Mekanika Tanah I</t>
  </si>
  <si>
    <t>Ilmu Ukur Tanah</t>
  </si>
  <si>
    <t>Struktur Baja I</t>
  </si>
  <si>
    <t>Mekanika Fluida</t>
  </si>
  <si>
    <t>Praktikum Bahan Konstruksi</t>
  </si>
  <si>
    <t>Bahasa Indonesia dan Tata Penulisan Ilmiah</t>
  </si>
  <si>
    <t>Rekayasa Hidrologi</t>
  </si>
  <si>
    <t>Struktur Kayu</t>
  </si>
  <si>
    <t>Rekayasa Lingkungan</t>
  </si>
  <si>
    <t>Perancangan Geometrik Jalan Raya</t>
  </si>
  <si>
    <t>Praktikum Hidrolika</t>
  </si>
  <si>
    <t>Estimasi Biaya Konstruksi</t>
  </si>
  <si>
    <t>Metoda Elemen Hingga</t>
  </si>
  <si>
    <t>Lapangan Terbang</t>
  </si>
  <si>
    <t>Pelabuhan</t>
  </si>
  <si>
    <t>Dinding Penahan Tanah</t>
  </si>
  <si>
    <t>Pengembangan Sumber Daya Air</t>
  </si>
  <si>
    <t>Kesehatan dan Keselamatan Kerja</t>
  </si>
  <si>
    <t>Pancasila &amp; Kewarganegaraan</t>
  </si>
  <si>
    <t>Bahasa Inggris</t>
  </si>
  <si>
    <t>Hidrolika</t>
  </si>
  <si>
    <t>Mekanika Tanah II</t>
  </si>
  <si>
    <t>Rekayasa Transportasi</t>
  </si>
  <si>
    <t>Struktur Baja II</t>
  </si>
  <si>
    <t>Praktikum Ilmu Ukur Tanah</t>
  </si>
  <si>
    <t>Praktikum Mekanika Tanah</t>
  </si>
  <si>
    <t>Drainase Perkotaan</t>
  </si>
  <si>
    <t>Metoda Numerik</t>
  </si>
  <si>
    <t>Rekayasa Lalulintas</t>
  </si>
  <si>
    <t>Rekayasa Sungai</t>
  </si>
  <si>
    <t>Teknik Pantai</t>
  </si>
  <si>
    <t>Rekayasa Gempa</t>
  </si>
  <si>
    <t>Kapita Selekta Teknik Sipil</t>
  </si>
  <si>
    <t>Kecakapan Komunikasi</t>
  </si>
  <si>
    <t>Ekonomi Rekayasa</t>
  </si>
  <si>
    <t>Aspek Hukum dan Manajemen Kontrak</t>
  </si>
  <si>
    <t>TST 162</t>
  </si>
  <si>
    <t>TST 262</t>
  </si>
  <si>
    <t>TST 362</t>
  </si>
  <si>
    <t>TSH 162</t>
  </si>
  <si>
    <t>TSH 262</t>
  </si>
  <si>
    <t>TSH 362</t>
  </si>
  <si>
    <t>TSS 162</t>
  </si>
  <si>
    <t>TSS 262</t>
  </si>
  <si>
    <t>TSS 362</t>
  </si>
  <si>
    <t>TSP 172</t>
  </si>
  <si>
    <t>TSP 272</t>
  </si>
  <si>
    <t>TSP 372</t>
  </si>
  <si>
    <t>TSP 182</t>
  </si>
  <si>
    <t>Sistem Informasi dan Geografis</t>
  </si>
  <si>
    <t>TSP 382</t>
  </si>
  <si>
    <t>Geometrik Jalan Raya</t>
  </si>
  <si>
    <t>Rekayasa Irigasi</t>
  </si>
  <si>
    <t>Hidrologi Terapan</t>
  </si>
  <si>
    <t>Perkerasan Jalan Raya</t>
  </si>
  <si>
    <t>Manajemen Proyek</t>
  </si>
  <si>
    <t>Kewirausahaan Teknik Sipil</t>
  </si>
  <si>
    <t>Rekayasa Bangunan Air</t>
  </si>
  <si>
    <t>Pendidikan Agama dan Etika I</t>
  </si>
  <si>
    <t>Fisika Teknik</t>
  </si>
  <si>
    <t>Kimia Teknik</t>
  </si>
  <si>
    <t>Matematika Dasar I</t>
  </si>
  <si>
    <t>Gambar Struktur Bangunan I</t>
  </si>
  <si>
    <t>Pendidikan Agama dan Etika II</t>
  </si>
  <si>
    <t>Matematika Dasar II</t>
  </si>
  <si>
    <t>Gambar Struktur Bangunan II</t>
  </si>
  <si>
    <t>Analisis Struktur II</t>
  </si>
  <si>
    <t>Pemrograman Komputer</t>
  </si>
  <si>
    <t>Analisis Struktur I</t>
  </si>
  <si>
    <t>Ilmu Sosial dan Budaya Dasar</t>
  </si>
  <si>
    <t>Matematika Rekayasa I</t>
  </si>
  <si>
    <t>Struktur Beton Bertulang I</t>
  </si>
  <si>
    <t>Matematika Rekayasa II</t>
  </si>
  <si>
    <t>Struktur Beton Bertulang II</t>
  </si>
  <si>
    <t>Mata Kuliah Pilihan</t>
  </si>
  <si>
    <t>Perancangan Bangunan Air</t>
  </si>
  <si>
    <t>Metode Pelaksanaan Konstruksi</t>
  </si>
  <si>
    <t>Jumlah</t>
  </si>
  <si>
    <t>Analisis Struktur III</t>
  </si>
  <si>
    <t>Desain Pondasi I</t>
  </si>
  <si>
    <t>Desain Pondasi II</t>
  </si>
  <si>
    <t>Metodologi Penelitian dan Presentasi</t>
  </si>
  <si>
    <t>Analisis Struktur IV</t>
  </si>
  <si>
    <t>Perencanaan dan Pengendalian Proyek</t>
  </si>
  <si>
    <t>Analisis Struktur Lanjut</t>
  </si>
  <si>
    <t>Praktik Kerja</t>
  </si>
  <si>
    <t>Struktur Beton Lanjut</t>
  </si>
  <si>
    <t>Perancangan Konstruksi Gedung</t>
  </si>
  <si>
    <t>Perancangan Perkerasan Jalan Raya</t>
  </si>
  <si>
    <t>Perancangan Jembatan Baja</t>
  </si>
  <si>
    <t>NO.</t>
  </si>
  <si>
    <t>Perancangan Sistem Drainase</t>
  </si>
  <si>
    <t>Pemodelan Trasnsportasi</t>
  </si>
  <si>
    <t>Hidrolika Saluran Tertutup</t>
  </si>
  <si>
    <t>Jumlah SKS Semeter I</t>
  </si>
  <si>
    <t>Total SKS Sarjana</t>
  </si>
  <si>
    <t>Jumlah SKS Semeter II</t>
  </si>
  <si>
    <t>I</t>
  </si>
  <si>
    <t>II</t>
  </si>
  <si>
    <t>III</t>
  </si>
  <si>
    <t>IV</t>
  </si>
  <si>
    <t>V</t>
  </si>
  <si>
    <t>VI</t>
  </si>
  <si>
    <t>VII</t>
  </si>
  <si>
    <t>VIII</t>
  </si>
  <si>
    <t>Jumlah SKS Semeter VIII</t>
  </si>
  <si>
    <t>Jumlah SKS Semeter VII</t>
  </si>
  <si>
    <t>Jumlah SKS Semeter VI</t>
  </si>
  <si>
    <t>Jumlah SKS Semeter V</t>
  </si>
  <si>
    <t>Jumlah SKS Semeter IV</t>
  </si>
  <si>
    <t>Jumlah SKS Semeter III</t>
  </si>
  <si>
    <t>Manajemen Mutu</t>
  </si>
  <si>
    <t xml:space="preserve">Perawatan dan Perbaikan Konstruksi </t>
  </si>
  <si>
    <t>Kuliah Kerja Nyata (KKN)</t>
  </si>
  <si>
    <t>Rekayasa Jalan Rel</t>
  </si>
  <si>
    <t>Praktikum Bahan Jalan Raya</t>
  </si>
  <si>
    <t>1 MK</t>
  </si>
  <si>
    <t>Struktur Baja Lanjut</t>
  </si>
  <si>
    <t>Mata Kuliah Pilihan Bebas (tertentu)</t>
  </si>
  <si>
    <t>TST 172</t>
  </si>
  <si>
    <t>TST 272</t>
  </si>
  <si>
    <t>Mata Kuliah Pilihan Bebas (lintas bidang)</t>
  </si>
  <si>
    <t>TSS 172</t>
  </si>
  <si>
    <t>TSS 272</t>
  </si>
  <si>
    <t>KELOMPOK MATA KULIAH PILIHAN BEBAS TERTENTU SEMESTER 7 DAN  SEMESTER 8</t>
  </si>
  <si>
    <t>TSH 172</t>
  </si>
  <si>
    <t>TSH 272</t>
  </si>
  <si>
    <t>TSP 472</t>
  </si>
  <si>
    <t>TSP 572</t>
  </si>
  <si>
    <t>TSP 672</t>
  </si>
  <si>
    <t>TSP 482</t>
  </si>
  <si>
    <t>MKU 112</t>
  </si>
  <si>
    <t>TSI 512</t>
  </si>
  <si>
    <t>TSI 222</t>
  </si>
  <si>
    <t>Teknologi Bahan Konstruksi</t>
  </si>
  <si>
    <t>TSI 322</t>
  </si>
  <si>
    <t>TSI 422</t>
  </si>
  <si>
    <t>TSI 232</t>
  </si>
  <si>
    <t>TSI 332</t>
  </si>
  <si>
    <t>TSI 432</t>
  </si>
  <si>
    <t>TSI 532</t>
  </si>
  <si>
    <t>TSI 632</t>
  </si>
  <si>
    <t>TSI 732</t>
  </si>
  <si>
    <t>TSI 832</t>
  </si>
  <si>
    <t>TSI 932</t>
  </si>
  <si>
    <t>TSI 142</t>
  </si>
  <si>
    <t>TSI 242</t>
  </si>
  <si>
    <t>TSI 342</t>
  </si>
  <si>
    <t>TSI 442</t>
  </si>
  <si>
    <t>TSI 542</t>
  </si>
  <si>
    <t>TSI 642</t>
  </si>
  <si>
    <t>TSI 742</t>
  </si>
  <si>
    <t>TSI 152</t>
  </si>
  <si>
    <t>TSI 252</t>
  </si>
  <si>
    <t>TSI 352</t>
  </si>
  <si>
    <t>TSI 452</t>
  </si>
  <si>
    <t>TSI 552</t>
  </si>
  <si>
    <t>TSI 652</t>
  </si>
  <si>
    <t>TSI 162</t>
  </si>
  <si>
    <t>TSI 262</t>
  </si>
  <si>
    <t>TSI 362</t>
  </si>
  <si>
    <t>TSI 462</t>
  </si>
  <si>
    <t>TSI 562</t>
  </si>
  <si>
    <t>TSI 372</t>
  </si>
  <si>
    <t>MKU 212</t>
  </si>
  <si>
    <t>TSI 112</t>
  </si>
  <si>
    <t>TSI 212</t>
  </si>
  <si>
    <t>TSI 412</t>
  </si>
  <si>
    <t>TSI 122</t>
  </si>
  <si>
    <t>MKU 122</t>
  </si>
  <si>
    <t>MKU 222</t>
  </si>
  <si>
    <t>TSI 132</t>
  </si>
  <si>
    <t>TSI 522</t>
  </si>
  <si>
    <t>TSI 313</t>
  </si>
  <si>
    <t>TSI 1131</t>
  </si>
  <si>
    <t>TSI 1031</t>
  </si>
  <si>
    <t>TSI 752</t>
  </si>
  <si>
    <t>TSI 662</t>
  </si>
  <si>
    <t>TSI 762</t>
  </si>
  <si>
    <t>TSI 183</t>
  </si>
  <si>
    <t>TSI 284</t>
  </si>
  <si>
    <t>TSI 173</t>
  </si>
  <si>
    <t>TSP X5X</t>
  </si>
  <si>
    <t>TSP X7X</t>
  </si>
  <si>
    <t>TSP X8X</t>
  </si>
  <si>
    <t>TST 152</t>
  </si>
  <si>
    <t>TSH 152</t>
  </si>
  <si>
    <t>TSI 271</t>
  </si>
  <si>
    <t>TST 372</t>
  </si>
  <si>
    <t>TSH 372</t>
  </si>
  <si>
    <t>TSI 851</t>
  </si>
  <si>
    <t>TSS 372</t>
  </si>
  <si>
    <t>TSS 152</t>
  </si>
  <si>
    <t>Mekanika Bahan</t>
  </si>
  <si>
    <t>MATA KULIAH PRASYARAT</t>
  </si>
  <si>
    <t>Pengetahuan Mekanikal, Elektrikal dan Plumbing</t>
  </si>
  <si>
    <t>PTM/Alat Berat</t>
  </si>
  <si>
    <t>TSI 712</t>
  </si>
  <si>
    <t>*) Ditawarkan pada semester ganjil dan semester genap</t>
  </si>
  <si>
    <t>MKU 142</t>
  </si>
  <si>
    <t>DRAFT 06</t>
  </si>
  <si>
    <t>Skripsi</t>
  </si>
  <si>
    <t>MKU 242</t>
  </si>
  <si>
    <t>TSI 841</t>
  </si>
  <si>
    <t xml:space="preserve">Proposal Skripsi </t>
  </si>
  <si>
    <t>*)</t>
  </si>
  <si>
    <t>TSI 623</t>
  </si>
  <si>
    <t>TSI 721</t>
  </si>
  <si>
    <t>MKU 322</t>
  </si>
  <si>
    <t>MKU 313</t>
  </si>
  <si>
    <t>Pendidikan Agama I</t>
  </si>
  <si>
    <t>MKU 213</t>
  </si>
  <si>
    <t>ISBD</t>
  </si>
  <si>
    <t>MKU 423</t>
  </si>
  <si>
    <t>MKU 522</t>
  </si>
  <si>
    <t>TSI 213</t>
  </si>
  <si>
    <t>Fisika Dasar</t>
  </si>
  <si>
    <t>TSI 312</t>
  </si>
  <si>
    <t>Kimia Dasar</t>
  </si>
  <si>
    <t>TSI 114</t>
  </si>
  <si>
    <t>Kalkulus I</t>
  </si>
  <si>
    <t>Menggambar Rekayasa I</t>
  </si>
  <si>
    <t>Pendidikan Agama II</t>
  </si>
  <si>
    <t>TSI 123</t>
  </si>
  <si>
    <t>Kalkulus II</t>
  </si>
  <si>
    <t>Menggambar Rekayasa II</t>
  </si>
  <si>
    <t>Analisa Struktur</t>
  </si>
  <si>
    <t>TSI 413</t>
  </si>
  <si>
    <t>Mekanika Rekayasa I</t>
  </si>
  <si>
    <t>TSI 131</t>
  </si>
  <si>
    <t>TS1 133</t>
  </si>
  <si>
    <t>Kalkulus III</t>
  </si>
  <si>
    <t>Bahasa Pemograman Komputer</t>
  </si>
  <si>
    <t>Mekanika Rekayasa II</t>
  </si>
  <si>
    <t>TSI 842</t>
  </si>
  <si>
    <t>Rekayasa Jalan Raya</t>
  </si>
  <si>
    <t>TSI 241</t>
  </si>
  <si>
    <t>TSI 451</t>
  </si>
  <si>
    <t>MKU 653</t>
  </si>
  <si>
    <t>TSI 942</t>
  </si>
  <si>
    <t>Kalkulus IV</t>
  </si>
  <si>
    <t>Mekanika Rekayasa III</t>
  </si>
  <si>
    <t>Struktur Beton I</t>
  </si>
  <si>
    <t>Rekayasa Pondasi I</t>
  </si>
  <si>
    <t>Bangunan Air</t>
  </si>
  <si>
    <t>Mekanika Rekayasa IV</t>
  </si>
  <si>
    <t>Struktur Beton II</t>
  </si>
  <si>
    <t>Rekayasa Pondasi II</t>
  </si>
  <si>
    <t>Irigasi</t>
  </si>
  <si>
    <t>TSI 172</t>
  </si>
  <si>
    <t>Manajemen Rekayasa Konstruksi I</t>
  </si>
  <si>
    <t>TSI 282</t>
  </si>
  <si>
    <t>Manajemen Rekayasa Konstruksi II</t>
  </si>
  <si>
    <t>TSI 341</t>
  </si>
  <si>
    <t>TSI 151</t>
  </si>
  <si>
    <t>TSI 361</t>
  </si>
  <si>
    <t>Perancangan Irigasi dan Bangunan Air</t>
  </si>
  <si>
    <t>1</t>
  </si>
  <si>
    <t>TSI 251</t>
  </si>
  <si>
    <t>Perancangan Jembatan</t>
  </si>
  <si>
    <t>Aplikasi Komputer</t>
  </si>
  <si>
    <t>TSP 282</t>
  </si>
  <si>
    <t>TSI 182</t>
  </si>
  <si>
    <t>Etika Profesi dan Kewirausahaan</t>
  </si>
  <si>
    <t>TSI 272</t>
  </si>
  <si>
    <t xml:space="preserve">Manajemen Resiko dan Analisis Keputusan </t>
  </si>
  <si>
    <t>TSI 382</t>
  </si>
  <si>
    <t>Bahan dan Perkerasan Jalan</t>
  </si>
  <si>
    <t>Mekanika Rekayasa V</t>
  </si>
  <si>
    <t>Terminal</t>
  </si>
  <si>
    <t xml:space="preserve">Aplikasi Hidrologi </t>
  </si>
  <si>
    <t>Struktur Beton III</t>
  </si>
  <si>
    <t xml:space="preserve">Rekayasa Lalulintas </t>
  </si>
  <si>
    <t>Sedimen Transport</t>
  </si>
  <si>
    <t>Metodologi Penelitian</t>
  </si>
  <si>
    <t>TSI 102</t>
  </si>
  <si>
    <t>Praktek Kerja Lapangan*</t>
  </si>
  <si>
    <t xml:space="preserve">Rekayasa Jalan Rel </t>
  </si>
  <si>
    <t xml:space="preserve">Teknik Pantai </t>
  </si>
  <si>
    <t xml:space="preserve">Perbaikan dan Perawatan Konstruksi  </t>
  </si>
  <si>
    <t xml:space="preserve">Pengembangan Sumber Daya Air </t>
  </si>
  <si>
    <t xml:space="preserve">Dinamika Struktur </t>
  </si>
  <si>
    <t>TSI 473</t>
  </si>
  <si>
    <t>Perancangan Konstruksi Gedung Terpadu</t>
  </si>
  <si>
    <t>TSI 203</t>
  </si>
  <si>
    <t>Kuliah Kerja Nyata (KKN)**</t>
  </si>
  <si>
    <t>TSI 304</t>
  </si>
  <si>
    <t>Tugas Akhir***</t>
  </si>
  <si>
    <t>TSP 162</t>
  </si>
  <si>
    <t>PTM/ Alat Berat</t>
  </si>
  <si>
    <t>TSP 362</t>
  </si>
  <si>
    <t>Aplikasi CAD</t>
  </si>
  <si>
    <t>TSP 262</t>
  </si>
  <si>
    <t xml:space="preserve">Kapita Selekta Teknik Sipil </t>
  </si>
  <si>
    <t xml:space="preserve">Pelabuhan </t>
  </si>
  <si>
    <t xml:space="preserve">Dinding Penahan Tanah </t>
  </si>
  <si>
    <t xml:space="preserve">Kesehatan dan Keselamatan Kerja </t>
  </si>
  <si>
    <t>-</t>
  </si>
  <si>
    <t>TSI 523</t>
  </si>
  <si>
    <t>Aplikasi Hidrologi</t>
  </si>
  <si>
    <t>Praktek Kerja Lapangan</t>
  </si>
  <si>
    <t xml:space="preserve">Perbaikan dan Perawatan Konstruksi </t>
  </si>
  <si>
    <t>Dinamika Struktur</t>
  </si>
  <si>
    <t>Kuliah Kerja Nyata (KKN)*</t>
  </si>
  <si>
    <t>Tugas Akhir</t>
  </si>
  <si>
    <t>Manajemen Resiko dan Analisis Keputusan</t>
  </si>
  <si>
    <t>KURIKULUM 2009</t>
  </si>
  <si>
    <t>KURIKULUM 2015</t>
  </si>
  <si>
    <t>Mata Kuliah Pilihan Bebas</t>
  </si>
  <si>
    <t>KESETARAAN MATA KULIAH</t>
  </si>
  <si>
    <t>SETARA MATA KULIAH 2009</t>
  </si>
  <si>
    <t>KURIKULUM SARJANA TEKNIK SIPIL TAHUN 2015/ALL</t>
  </si>
  <si>
    <t>KURIKULUM 2015 VS KURIKULUM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</si>
</sst>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"/>
      <family val="2"/>
    </font>
    <font>
      <sz val="10"/>
      <name val="Arial MT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2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MT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thin">
        <color indexed="64"/>
      </left>
      <right style="double">
        <color indexed="64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5">
    <xf numFmtId="0" fontId="0" fillId="0" borderId="0" xfId="0"/>
    <xf numFmtId="0" fontId="3" fillId="0" borderId="0" xfId="2" applyFont="1" applyProtection="1"/>
    <xf numFmtId="0" fontId="2" fillId="0" borderId="0" xfId="2"/>
    <xf numFmtId="0" fontId="7" fillId="0" borderId="0" xfId="0" applyFont="1" applyProtection="1"/>
    <xf numFmtId="0" fontId="8" fillId="0" borderId="0" xfId="0" applyFont="1"/>
    <xf numFmtId="0" fontId="7" fillId="0" borderId="0" xfId="0" applyFont="1" applyAlignment="1" applyProtection="1">
      <alignment horizontal="left" indent="4"/>
    </xf>
    <xf numFmtId="0" fontId="9" fillId="0" borderId="0" xfId="2" applyFont="1" applyAlignment="1" applyProtection="1">
      <alignment horizontal="center"/>
    </xf>
    <xf numFmtId="0" fontId="4" fillId="0" borderId="0" xfId="2" applyFont="1"/>
    <xf numFmtId="0" fontId="10" fillId="0" borderId="0" xfId="2" applyFont="1" applyAlignment="1" applyProtection="1">
      <alignment horizontal="center"/>
    </xf>
    <xf numFmtId="0" fontId="11" fillId="0" borderId="0" xfId="2" applyFont="1" applyAlignment="1" applyProtection="1">
      <alignment horizontal="center"/>
    </xf>
    <xf numFmtId="0" fontId="3" fillId="0" borderId="1" xfId="2" applyFont="1" applyBorder="1" applyProtection="1"/>
    <xf numFmtId="0" fontId="5" fillId="0" borderId="0" xfId="2" applyFont="1" applyBorder="1" applyAlignment="1" applyProtection="1">
      <alignment horizont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/>
    </xf>
    <xf numFmtId="0" fontId="9" fillId="0" borderId="0" xfId="0" applyFont="1" applyProtection="1"/>
    <xf numFmtId="0" fontId="3" fillId="0" borderId="0" xfId="2" applyFont="1" applyBorder="1" applyAlignment="1" applyProtection="1">
      <alignment vertical="center"/>
    </xf>
    <xf numFmtId="0" fontId="14" fillId="0" borderId="0" xfId="2" applyFont="1" applyAlignment="1" applyProtection="1">
      <alignment horizontal="right"/>
    </xf>
    <xf numFmtId="0" fontId="3" fillId="0" borderId="5" xfId="2" applyFont="1" applyFill="1" applyBorder="1" applyAlignment="1" applyProtection="1">
      <alignment vertical="center" wrapText="1"/>
    </xf>
    <xf numFmtId="0" fontId="6" fillId="0" borderId="6" xfId="0" applyFont="1" applyFill="1" applyBorder="1" applyAlignment="1">
      <alignment wrapText="1"/>
    </xf>
    <xf numFmtId="0" fontId="3" fillId="0" borderId="7" xfId="2" applyFont="1" applyFill="1" applyBorder="1" applyAlignment="1" applyProtection="1">
      <alignment vertical="center" wrapText="1"/>
    </xf>
    <xf numFmtId="0" fontId="3" fillId="0" borderId="7" xfId="2" applyFont="1" applyFill="1" applyBorder="1" applyAlignment="1" applyProtection="1">
      <alignment horizontal="centerContinuous"/>
    </xf>
    <xf numFmtId="0" fontId="6" fillId="0" borderId="8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13" xfId="2" applyFont="1" applyFill="1" applyBorder="1" applyAlignment="1" applyProtection="1">
      <alignment vertical="center" wrapText="1"/>
    </xf>
    <xf numFmtId="0" fontId="3" fillId="0" borderId="15" xfId="2" applyFont="1" applyFill="1" applyBorder="1" applyAlignment="1" applyProtection="1">
      <alignment vertical="center" wrapText="1"/>
    </xf>
    <xf numFmtId="0" fontId="3" fillId="0" borderId="15" xfId="2" applyFont="1" applyFill="1" applyBorder="1" applyAlignment="1" applyProtection="1">
      <alignment horizontal="centerContinuous"/>
    </xf>
    <xf numFmtId="0" fontId="6" fillId="0" borderId="16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9" xfId="0" applyFont="1" applyFill="1" applyBorder="1"/>
    <xf numFmtId="0" fontId="3" fillId="0" borderId="19" xfId="2" applyFont="1" applyFill="1" applyBorder="1" applyAlignment="1" applyProtection="1">
      <alignment vertical="center" wrapText="1"/>
    </xf>
    <xf numFmtId="0" fontId="3" fillId="0" borderId="9" xfId="2" applyFont="1" applyFill="1" applyBorder="1" applyAlignment="1" applyProtection="1">
      <alignment vertical="center" wrapText="1"/>
    </xf>
    <xf numFmtId="0" fontId="6" fillId="0" borderId="20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3" fillId="0" borderId="5" xfId="2" applyFont="1" applyFill="1" applyBorder="1" applyAlignment="1" applyProtection="1">
      <alignment horizontal="center"/>
    </xf>
    <xf numFmtId="0" fontId="3" fillId="0" borderId="7" xfId="2" applyFont="1" applyFill="1" applyBorder="1" applyAlignment="1" applyProtection="1">
      <alignment horizontal="center"/>
    </xf>
    <xf numFmtId="0" fontId="3" fillId="0" borderId="10" xfId="2" applyFont="1" applyFill="1" applyBorder="1" applyAlignment="1" applyProtection="1">
      <alignment horizontal="center"/>
    </xf>
    <xf numFmtId="0" fontId="3" fillId="0" borderId="27" xfId="2" applyFont="1" applyFill="1" applyBorder="1" applyAlignment="1" applyProtection="1">
      <alignment vertical="center" wrapText="1"/>
    </xf>
    <xf numFmtId="0" fontId="3" fillId="0" borderId="37" xfId="2" applyFont="1" applyFill="1" applyBorder="1" applyAlignment="1" applyProtection="1">
      <alignment vertical="center" wrapText="1"/>
    </xf>
    <xf numFmtId="0" fontId="6" fillId="0" borderId="50" xfId="0" applyFont="1" applyFill="1" applyBorder="1" applyAlignment="1">
      <alignment wrapText="1"/>
    </xf>
    <xf numFmtId="0" fontId="3" fillId="0" borderId="51" xfId="2" applyFont="1" applyFill="1" applyBorder="1" applyAlignment="1" applyProtection="1">
      <alignment horizontal="centerContinuous"/>
    </xf>
    <xf numFmtId="0" fontId="3" fillId="0" borderId="52" xfId="2" applyFont="1" applyFill="1" applyBorder="1" applyAlignment="1" applyProtection="1">
      <alignment horizontal="centerContinuous"/>
    </xf>
    <xf numFmtId="0" fontId="3" fillId="0" borderId="53" xfId="2" applyFont="1" applyFill="1" applyBorder="1" applyAlignment="1" applyProtection="1">
      <alignment horizontal="centerContinuous"/>
    </xf>
    <xf numFmtId="0" fontId="3" fillId="0" borderId="15" xfId="2" applyFont="1" applyFill="1" applyBorder="1" applyAlignment="1" applyProtection="1">
      <alignment horizontal="center"/>
    </xf>
    <xf numFmtId="0" fontId="3" fillId="0" borderId="53" xfId="2" applyFont="1" applyFill="1" applyBorder="1" applyAlignment="1" applyProtection="1">
      <alignment horizontal="center"/>
    </xf>
    <xf numFmtId="0" fontId="4" fillId="0" borderId="1" xfId="2" applyFont="1" applyBorder="1"/>
    <xf numFmtId="0" fontId="6" fillId="0" borderId="25" xfId="2" applyFont="1" applyBorder="1" applyAlignment="1">
      <alignment horizontal="left"/>
    </xf>
    <xf numFmtId="0" fontId="6" fillId="0" borderId="26" xfId="2" applyFont="1" applyBorder="1" applyAlignment="1">
      <alignment horizontal="left"/>
    </xf>
    <xf numFmtId="0" fontId="13" fillId="0" borderId="55" xfId="2" applyFont="1" applyBorder="1" applyAlignment="1" applyProtection="1">
      <alignment horizontal="center"/>
    </xf>
    <xf numFmtId="0" fontId="6" fillId="0" borderId="4" xfId="2" applyFont="1" applyBorder="1"/>
    <xf numFmtId="0" fontId="3" fillId="0" borderId="28" xfId="2" applyFont="1" applyFill="1" applyBorder="1" applyAlignment="1" applyProtection="1">
      <alignment vertical="center" wrapText="1"/>
    </xf>
    <xf numFmtId="0" fontId="13" fillId="0" borderId="31" xfId="2" applyFont="1" applyFill="1" applyBorder="1" applyAlignment="1" applyProtection="1">
      <alignment horizontal="center"/>
    </xf>
    <xf numFmtId="0" fontId="6" fillId="0" borderId="26" xfId="2" applyFont="1" applyBorder="1" applyAlignment="1">
      <alignment horizontal="left" wrapText="1"/>
    </xf>
    <xf numFmtId="0" fontId="6" fillId="0" borderId="26" xfId="2" applyFont="1" applyBorder="1" applyAlignment="1">
      <alignment horizontal="left" vertical="center"/>
    </xf>
    <xf numFmtId="0" fontId="13" fillId="0" borderId="62" xfId="2" applyFont="1" applyFill="1" applyBorder="1" applyAlignment="1" applyProtection="1">
      <alignment horizontal="center"/>
    </xf>
    <xf numFmtId="0" fontId="13" fillId="0" borderId="63" xfId="2" applyFont="1" applyFill="1" applyBorder="1" applyAlignment="1" applyProtection="1">
      <alignment horizontal="center"/>
    </xf>
    <xf numFmtId="0" fontId="3" fillId="0" borderId="22" xfId="2" applyFont="1" applyFill="1" applyBorder="1" applyProtection="1"/>
    <xf numFmtId="0" fontId="3" fillId="0" borderId="2" xfId="2" applyFont="1" applyFill="1" applyBorder="1" applyProtection="1"/>
    <xf numFmtId="0" fontId="2" fillId="0" borderId="2" xfId="2" applyFill="1" applyBorder="1"/>
    <xf numFmtId="0" fontId="8" fillId="0" borderId="60" xfId="0" applyFont="1" applyFill="1" applyBorder="1"/>
    <xf numFmtId="0" fontId="6" fillId="0" borderId="26" xfId="2" applyFont="1" applyBorder="1" applyAlignment="1">
      <alignment horizontal="left" vertical="center" wrapText="1"/>
    </xf>
    <xf numFmtId="0" fontId="3" fillId="0" borderId="38" xfId="2" applyFont="1" applyFill="1" applyBorder="1" applyAlignment="1" applyProtection="1">
      <alignment horizontal="center" vertical="center" wrapText="1"/>
    </xf>
    <xf numFmtId="0" fontId="3" fillId="0" borderId="30" xfId="2" applyFont="1" applyFill="1" applyBorder="1" applyAlignment="1" applyProtection="1">
      <alignment horizontal="center" vertical="center" wrapText="1"/>
    </xf>
    <xf numFmtId="0" fontId="3" fillId="0" borderId="27" xfId="2" applyFont="1" applyFill="1" applyBorder="1" applyAlignment="1" applyProtection="1">
      <alignment horizontal="center" vertical="center" wrapText="1"/>
    </xf>
    <xf numFmtId="0" fontId="3" fillId="0" borderId="36" xfId="2" applyFont="1" applyFill="1" applyBorder="1" applyAlignment="1" applyProtection="1">
      <alignment horizontal="center" vertical="center" wrapText="1"/>
    </xf>
    <xf numFmtId="0" fontId="3" fillId="0" borderId="66" xfId="2" applyFont="1" applyFill="1" applyBorder="1" applyAlignment="1" applyProtection="1">
      <alignment vertical="center" wrapText="1"/>
    </xf>
    <xf numFmtId="0" fontId="3" fillId="0" borderId="67" xfId="2" applyFont="1" applyFill="1" applyBorder="1" applyProtection="1"/>
    <xf numFmtId="0" fontId="3" fillId="0" borderId="68" xfId="2" applyFont="1" applyFill="1" applyBorder="1" applyProtection="1"/>
    <xf numFmtId="0" fontId="3" fillId="0" borderId="69" xfId="2" applyFont="1" applyFill="1" applyBorder="1" applyProtection="1"/>
    <xf numFmtId="0" fontId="3" fillId="0" borderId="70" xfId="2" applyFont="1" applyFill="1" applyBorder="1" applyProtection="1"/>
    <xf numFmtId="0" fontId="3" fillId="0" borderId="71" xfId="2" applyFont="1" applyFill="1" applyBorder="1" applyProtection="1"/>
    <xf numFmtId="0" fontId="3" fillId="0" borderId="72" xfId="2" applyFont="1" applyFill="1" applyBorder="1" applyProtection="1"/>
    <xf numFmtId="0" fontId="3" fillId="0" borderId="74" xfId="2" applyFont="1" applyFill="1" applyBorder="1" applyProtection="1"/>
    <xf numFmtId="0" fontId="6" fillId="0" borderId="70" xfId="0" applyFont="1" applyFill="1" applyBorder="1" applyAlignment="1">
      <alignment wrapText="1"/>
    </xf>
    <xf numFmtId="0" fontId="6" fillId="0" borderId="69" xfId="2" applyFont="1" applyFill="1" applyBorder="1" applyProtection="1"/>
    <xf numFmtId="0" fontId="6" fillId="0" borderId="70" xfId="2" applyFont="1" applyFill="1" applyBorder="1" applyProtection="1"/>
    <xf numFmtId="0" fontId="6" fillId="0" borderId="72" xfId="2" applyFont="1" applyFill="1" applyBorder="1" applyProtection="1"/>
    <xf numFmtId="0" fontId="6" fillId="0" borderId="74" xfId="2" applyFont="1" applyFill="1" applyBorder="1" applyProtection="1"/>
    <xf numFmtId="0" fontId="3" fillId="0" borderId="76" xfId="2" applyFont="1" applyFill="1" applyBorder="1" applyProtection="1"/>
    <xf numFmtId="0" fontId="3" fillId="0" borderId="77" xfId="2" applyFont="1" applyFill="1" applyBorder="1" applyAlignment="1" applyProtection="1">
      <alignment horizontal="center"/>
    </xf>
    <xf numFmtId="0" fontId="3" fillId="0" borderId="79" xfId="2" applyFont="1" applyFill="1" applyBorder="1" applyProtection="1"/>
    <xf numFmtId="0" fontId="3" fillId="0" borderId="80" xfId="2" applyFont="1" applyFill="1" applyBorder="1" applyAlignment="1" applyProtection="1">
      <alignment horizontal="center"/>
    </xf>
    <xf numFmtId="0" fontId="3" fillId="0" borderId="81" xfId="2" applyFont="1" applyFill="1" applyBorder="1" applyProtection="1"/>
    <xf numFmtId="0" fontId="3" fillId="0" borderId="82" xfId="2" applyFont="1" applyFill="1" applyBorder="1" applyProtection="1"/>
    <xf numFmtId="0" fontId="6" fillId="0" borderId="82" xfId="0" applyFont="1" applyFill="1" applyBorder="1" applyAlignment="1">
      <alignment wrapText="1"/>
    </xf>
    <xf numFmtId="0" fontId="3" fillId="0" borderId="83" xfId="2" applyFont="1" applyFill="1" applyBorder="1" applyAlignment="1" applyProtection="1">
      <alignment horizontal="center"/>
    </xf>
    <xf numFmtId="0" fontId="3" fillId="0" borderId="85" xfId="2" applyFont="1" applyFill="1" applyBorder="1" applyProtection="1"/>
    <xf numFmtId="0" fontId="17" fillId="0" borderId="73" xfId="2" applyFont="1" applyFill="1" applyBorder="1" applyProtection="1"/>
    <xf numFmtId="0" fontId="17" fillId="0" borderId="69" xfId="2" applyFont="1" applyFill="1" applyBorder="1" applyProtection="1"/>
    <xf numFmtId="0" fontId="18" fillId="0" borderId="69" xfId="0" applyFont="1" applyFill="1" applyBorder="1" applyAlignment="1">
      <alignment wrapText="1"/>
    </xf>
    <xf numFmtId="0" fontId="17" fillId="0" borderId="71" xfId="2" applyFont="1" applyFill="1" applyBorder="1" applyProtection="1"/>
    <xf numFmtId="0" fontId="17" fillId="0" borderId="22" xfId="2" applyFont="1" applyFill="1" applyBorder="1" applyProtection="1"/>
    <xf numFmtId="0" fontId="17" fillId="0" borderId="78" xfId="2" applyFont="1" applyFill="1" applyBorder="1" applyProtection="1"/>
    <xf numFmtId="0" fontId="17" fillId="0" borderId="81" xfId="2" applyFont="1" applyFill="1" applyBorder="1" applyProtection="1"/>
    <xf numFmtId="0" fontId="18" fillId="0" borderId="81" xfId="0" applyFont="1" applyFill="1" applyBorder="1" applyAlignment="1">
      <alignment wrapText="1"/>
    </xf>
    <xf numFmtId="0" fontId="17" fillId="0" borderId="84" xfId="2" applyFont="1" applyFill="1" applyBorder="1" applyProtection="1"/>
    <xf numFmtId="0" fontId="18" fillId="0" borderId="69" xfId="2" applyFont="1" applyFill="1" applyBorder="1" applyProtection="1"/>
    <xf numFmtId="0" fontId="18" fillId="0" borderId="71" xfId="2" applyFont="1" applyFill="1" applyBorder="1" applyProtection="1"/>
    <xf numFmtId="0" fontId="18" fillId="0" borderId="73" xfId="2" applyFont="1" applyFill="1" applyBorder="1" applyProtection="1"/>
    <xf numFmtId="0" fontId="19" fillId="0" borderId="22" xfId="2" applyFont="1" applyFill="1" applyBorder="1"/>
    <xf numFmtId="0" fontId="17" fillId="0" borderId="75" xfId="2" applyFont="1" applyFill="1" applyBorder="1" applyProtection="1"/>
    <xf numFmtId="0" fontId="18" fillId="0" borderId="65" xfId="0" applyFont="1" applyFill="1" applyBorder="1"/>
    <xf numFmtId="0" fontId="18" fillId="0" borderId="0" xfId="0" applyFont="1"/>
    <xf numFmtId="0" fontId="19" fillId="0" borderId="0" xfId="2" applyFont="1"/>
    <xf numFmtId="0" fontId="18" fillId="0" borderId="25" xfId="2" applyFont="1" applyBorder="1" applyAlignment="1">
      <alignment horizontal="left" vertical="center"/>
    </xf>
    <xf numFmtId="0" fontId="18" fillId="0" borderId="26" xfId="2" applyFont="1" applyBorder="1" applyAlignment="1">
      <alignment horizontal="left" vertical="center"/>
    </xf>
    <xf numFmtId="0" fontId="15" fillId="0" borderId="0" xfId="2" applyFont="1" applyAlignment="1" applyProtection="1">
      <alignment horizontal="center"/>
    </xf>
    <xf numFmtId="0" fontId="13" fillId="0" borderId="22" xfId="2" applyFont="1" applyFill="1" applyBorder="1" applyAlignment="1" applyProtection="1">
      <alignment horizontal="center"/>
    </xf>
    <xf numFmtId="0" fontId="3" fillId="0" borderId="8" xfId="2" applyFont="1" applyFill="1" applyBorder="1" applyAlignment="1" applyProtection="1">
      <alignment horizontal="centerContinuous"/>
    </xf>
    <xf numFmtId="0" fontId="13" fillId="0" borderId="91" xfId="2" applyFont="1" applyFill="1" applyBorder="1" applyAlignment="1" applyProtection="1">
      <alignment horizontal="center"/>
    </xf>
    <xf numFmtId="0" fontId="13" fillId="0" borderId="92" xfId="2" applyFont="1" applyFill="1" applyBorder="1" applyAlignment="1" applyProtection="1">
      <alignment horizontal="center"/>
    </xf>
    <xf numFmtId="0" fontId="13" fillId="0" borderId="14" xfId="2" applyFont="1" applyFill="1" applyBorder="1" applyAlignment="1" applyProtection="1"/>
    <xf numFmtId="0" fontId="13" fillId="0" borderId="29" xfId="2" applyFont="1" applyFill="1" applyBorder="1" applyAlignment="1" applyProtection="1"/>
    <xf numFmtId="0" fontId="3" fillId="0" borderId="37" xfId="2" applyFont="1" applyFill="1" applyBorder="1" applyAlignment="1" applyProtection="1">
      <alignment horizontal="center" vertical="center" wrapText="1"/>
    </xf>
    <xf numFmtId="0" fontId="13" fillId="0" borderId="96" xfId="2" applyFont="1" applyFill="1" applyBorder="1" applyAlignment="1" applyProtection="1"/>
    <xf numFmtId="0" fontId="3" fillId="0" borderId="67" xfId="2" applyFont="1" applyFill="1" applyBorder="1" applyAlignment="1" applyProtection="1">
      <alignment horizontal="center"/>
    </xf>
    <xf numFmtId="0" fontId="3" fillId="0" borderId="18" xfId="2" applyFont="1" applyFill="1" applyBorder="1" applyAlignment="1" applyProtection="1">
      <alignment horizontal="centerContinuous"/>
    </xf>
    <xf numFmtId="0" fontId="20" fillId="0" borderId="91" xfId="2" applyFont="1" applyFill="1" applyBorder="1" applyAlignment="1" applyProtection="1">
      <alignment horizontal="center" vertical="center"/>
    </xf>
    <xf numFmtId="0" fontId="21" fillId="0" borderId="91" xfId="2" applyFont="1" applyFill="1" applyBorder="1" applyAlignment="1" applyProtection="1">
      <alignment horizontal="left" vertical="center"/>
    </xf>
    <xf numFmtId="0" fontId="21" fillId="0" borderId="91" xfId="2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3" fillId="0" borderId="46" xfId="2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9" xfId="2" applyFont="1" applyFill="1" applyBorder="1" applyAlignment="1" applyProtection="1">
      <alignment horizontal="centerContinuous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99" xfId="2" applyFont="1" applyFill="1" applyBorder="1" applyAlignment="1" applyProtection="1">
      <alignment horizontal="centerContinuous"/>
    </xf>
    <xf numFmtId="0" fontId="3" fillId="0" borderId="100" xfId="2" applyFont="1" applyFill="1" applyBorder="1" applyAlignment="1" applyProtection="1">
      <alignment horizontal="centerContinuous"/>
    </xf>
    <xf numFmtId="0" fontId="6" fillId="0" borderId="21" xfId="2" applyFont="1" applyFill="1" applyBorder="1" applyAlignment="1" applyProtection="1">
      <alignment horizontal="centerContinuous"/>
    </xf>
    <xf numFmtId="0" fontId="3" fillId="0" borderId="52" xfId="2" applyFont="1" applyFill="1" applyBorder="1" applyAlignment="1" applyProtection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65" xfId="2" applyFont="1" applyFill="1" applyBorder="1" applyAlignment="1" applyProtection="1">
      <alignment horizontal="center"/>
    </xf>
    <xf numFmtId="0" fontId="6" fillId="0" borderId="8" xfId="2" applyFont="1" applyFill="1" applyBorder="1" applyAlignment="1" applyProtection="1">
      <alignment horizontal="centerContinuous"/>
    </xf>
    <xf numFmtId="0" fontId="6" fillId="0" borderId="101" xfId="0" applyFont="1" applyFill="1" applyBorder="1" applyAlignment="1">
      <alignment horizontal="left" vertical="center"/>
    </xf>
    <xf numFmtId="0" fontId="3" fillId="0" borderId="102" xfId="2" applyFont="1" applyFill="1" applyBorder="1" applyAlignment="1" applyProtection="1">
      <alignment horizontal="centerContinuous"/>
    </xf>
    <xf numFmtId="0" fontId="3" fillId="0" borderId="103" xfId="2" applyFont="1" applyFill="1" applyBorder="1" applyAlignment="1" applyProtection="1">
      <alignment horizontal="center"/>
    </xf>
    <xf numFmtId="0" fontId="3" fillId="0" borderId="23" xfId="2" applyFont="1" applyFill="1" applyBorder="1" applyAlignment="1" applyProtection="1">
      <alignment horizontal="center" vertical="center" wrapText="1"/>
    </xf>
    <xf numFmtId="0" fontId="6" fillId="0" borderId="23" xfId="2" applyFont="1" applyFill="1" applyBorder="1" applyAlignment="1" applyProtection="1">
      <alignment horizontal="centerContinuous"/>
    </xf>
    <xf numFmtId="0" fontId="6" fillId="0" borderId="23" xfId="0" applyFont="1" applyFill="1" applyBorder="1" applyAlignment="1">
      <alignment vertical="center" wrapText="1"/>
    </xf>
    <xf numFmtId="0" fontId="6" fillId="0" borderId="25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Continuous" vertical="center"/>
    </xf>
    <xf numFmtId="0" fontId="6" fillId="0" borderId="3" xfId="0" applyFont="1" applyFill="1" applyBorder="1" applyAlignment="1">
      <alignment vertical="center" wrapText="1"/>
    </xf>
    <xf numFmtId="0" fontId="6" fillId="0" borderId="26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Continuous"/>
    </xf>
    <xf numFmtId="0" fontId="6" fillId="0" borderId="3" xfId="2" applyFont="1" applyFill="1" applyBorder="1" applyAlignment="1" applyProtection="1">
      <alignment horizontal="center" vertical="center"/>
    </xf>
    <xf numFmtId="0" fontId="13" fillId="0" borderId="55" xfId="2" applyFont="1" applyFill="1" applyBorder="1" applyAlignment="1" applyProtection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104" xfId="2" applyFont="1" applyFill="1" applyBorder="1" applyAlignment="1" applyProtection="1"/>
    <xf numFmtId="0" fontId="13" fillId="0" borderId="87" xfId="2" applyFont="1" applyFill="1" applyBorder="1" applyAlignment="1" applyProtection="1"/>
    <xf numFmtId="0" fontId="13" fillId="0" borderId="105" xfId="2" applyFont="1" applyFill="1" applyBorder="1" applyAlignment="1" applyProtection="1"/>
    <xf numFmtId="0" fontId="13" fillId="0" borderId="106" xfId="2" applyFont="1" applyFill="1" applyBorder="1" applyAlignment="1" applyProtection="1"/>
    <xf numFmtId="0" fontId="6" fillId="0" borderId="4" xfId="2" applyFont="1" applyFill="1" applyBorder="1"/>
    <xf numFmtId="0" fontId="13" fillId="0" borderId="40" xfId="2" applyFont="1" applyFill="1" applyBorder="1" applyAlignment="1" applyProtection="1">
      <alignment horizontal="center"/>
    </xf>
    <xf numFmtId="0" fontId="23" fillId="0" borderId="70" xfId="2" applyFont="1" applyFill="1" applyBorder="1" applyProtection="1"/>
    <xf numFmtId="0" fontId="3" fillId="2" borderId="58" xfId="2" applyFont="1" applyFill="1" applyBorder="1" applyAlignment="1" applyProtection="1">
      <alignment horizontal="center" vertical="center"/>
    </xf>
    <xf numFmtId="0" fontId="3" fillId="2" borderId="55" xfId="2" applyFont="1" applyFill="1" applyBorder="1" applyAlignment="1" applyProtection="1">
      <alignment horizontal="center" vertical="center"/>
    </xf>
    <xf numFmtId="0" fontId="3" fillId="2" borderId="64" xfId="2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/>
    </xf>
    <xf numFmtId="0" fontId="3" fillId="2" borderId="44" xfId="2" applyFont="1" applyFill="1" applyBorder="1" applyAlignment="1" applyProtection="1">
      <alignment horizontal="center" vertical="center"/>
    </xf>
    <xf numFmtId="0" fontId="3" fillId="2" borderId="45" xfId="2" applyFont="1" applyFill="1" applyBorder="1" applyAlignment="1" applyProtection="1">
      <alignment horizontal="center" vertical="center"/>
    </xf>
    <xf numFmtId="0" fontId="3" fillId="2" borderId="42" xfId="2" applyFont="1" applyFill="1" applyBorder="1" applyAlignment="1" applyProtection="1">
      <alignment horizontal="center" vertical="center"/>
    </xf>
    <xf numFmtId="0" fontId="3" fillId="2" borderId="43" xfId="2" applyFont="1" applyFill="1" applyBorder="1" applyAlignment="1" applyProtection="1">
      <alignment horizontal="center" vertical="center"/>
    </xf>
    <xf numFmtId="0" fontId="13" fillId="0" borderId="14" xfId="2" applyFont="1" applyFill="1" applyBorder="1" applyAlignment="1" applyProtection="1">
      <alignment horizontal="right"/>
    </xf>
    <xf numFmtId="0" fontId="13" fillId="0" borderId="29" xfId="2" applyFont="1" applyFill="1" applyBorder="1" applyAlignment="1" applyProtection="1">
      <alignment horizontal="right"/>
    </xf>
    <xf numFmtId="0" fontId="13" fillId="0" borderId="93" xfId="2" applyFont="1" applyFill="1" applyBorder="1" applyAlignment="1" applyProtection="1">
      <alignment horizontal="right"/>
    </xf>
    <xf numFmtId="0" fontId="13" fillId="0" borderId="94" xfId="2" applyFont="1" applyFill="1" applyBorder="1" applyAlignment="1" applyProtection="1">
      <alignment horizontal="right"/>
    </xf>
    <xf numFmtId="0" fontId="17" fillId="2" borderId="58" xfId="2" applyFont="1" applyFill="1" applyBorder="1" applyAlignment="1" applyProtection="1">
      <alignment horizontal="center" vertical="center"/>
    </xf>
    <xf numFmtId="0" fontId="17" fillId="2" borderId="55" xfId="2" applyFont="1" applyFill="1" applyBorder="1" applyAlignment="1" applyProtection="1">
      <alignment horizontal="center" vertical="center"/>
    </xf>
    <xf numFmtId="0" fontId="3" fillId="2" borderId="54" xfId="2" applyFont="1" applyFill="1" applyBorder="1" applyAlignment="1" applyProtection="1">
      <alignment horizontal="center" vertical="center"/>
    </xf>
    <xf numFmtId="0" fontId="3" fillId="2" borderId="61" xfId="2" applyFont="1" applyFill="1" applyBorder="1" applyAlignment="1" applyProtection="1">
      <alignment horizontal="center" vertical="center"/>
    </xf>
    <xf numFmtId="0" fontId="3" fillId="0" borderId="10" xfId="2" applyFont="1" applyFill="1" applyBorder="1" applyAlignment="1" applyProtection="1">
      <alignment horizontal="center" vertical="center"/>
    </xf>
    <xf numFmtId="0" fontId="3" fillId="0" borderId="46" xfId="2" applyFont="1" applyFill="1" applyBorder="1" applyAlignment="1" applyProtection="1">
      <alignment horizontal="center" vertical="center"/>
    </xf>
    <xf numFmtId="0" fontId="3" fillId="0" borderId="15" xfId="2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3" fillId="2" borderId="59" xfId="2" applyFont="1" applyFill="1" applyBorder="1" applyAlignment="1" applyProtection="1">
      <alignment horizontal="center" vertical="center"/>
    </xf>
    <xf numFmtId="0" fontId="3" fillId="2" borderId="56" xfId="2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right" vertical="center" wrapText="1"/>
    </xf>
    <xf numFmtId="0" fontId="3" fillId="0" borderId="48" xfId="2" applyFont="1" applyFill="1" applyBorder="1" applyAlignment="1" applyProtection="1">
      <alignment horizontal="right" vertical="center" wrapText="1"/>
    </xf>
    <xf numFmtId="0" fontId="3" fillId="0" borderId="17" xfId="2" applyFont="1" applyFill="1" applyBorder="1" applyAlignment="1" applyProtection="1">
      <alignment horizontal="right" vertical="center" wrapText="1"/>
    </xf>
    <xf numFmtId="0" fontId="5" fillId="0" borderId="39" xfId="0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3" fillId="2" borderId="32" xfId="2" applyFont="1" applyFill="1" applyBorder="1" applyAlignment="1" applyProtection="1">
      <alignment horizontal="center" vertical="center"/>
    </xf>
    <xf numFmtId="0" fontId="3" fillId="2" borderId="33" xfId="2" applyFont="1" applyFill="1" applyBorder="1" applyAlignment="1" applyProtection="1">
      <alignment horizontal="center" vertical="center"/>
    </xf>
    <xf numFmtId="0" fontId="3" fillId="2" borderId="34" xfId="2" applyFont="1" applyFill="1" applyBorder="1" applyAlignment="1" applyProtection="1">
      <alignment horizontal="center" vertical="center"/>
    </xf>
    <xf numFmtId="0" fontId="3" fillId="2" borderId="35" xfId="2" applyFont="1" applyFill="1" applyBorder="1" applyAlignment="1" applyProtection="1">
      <alignment horizontal="center" vertical="center"/>
    </xf>
    <xf numFmtId="0" fontId="3" fillId="2" borderId="57" xfId="2" applyFont="1" applyFill="1" applyBorder="1" applyAlignment="1" applyProtection="1">
      <alignment horizontal="center" vertical="center"/>
    </xf>
    <xf numFmtId="0" fontId="3" fillId="2" borderId="49" xfId="2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2" applyFont="1" applyFill="1" applyBorder="1" applyAlignment="1" applyProtection="1">
      <alignment horizontal="right" vertical="center" wrapText="1"/>
    </xf>
    <xf numFmtId="0" fontId="3" fillId="0" borderId="46" xfId="2" applyFont="1" applyFill="1" applyBorder="1" applyAlignment="1" applyProtection="1">
      <alignment horizontal="right" vertical="center" wrapText="1"/>
    </xf>
    <xf numFmtId="0" fontId="3" fillId="0" borderId="47" xfId="2" applyFont="1" applyFill="1" applyBorder="1" applyAlignment="1" applyProtection="1">
      <alignment horizontal="right" vertical="center" wrapText="1"/>
    </xf>
    <xf numFmtId="0" fontId="3" fillId="0" borderId="49" xfId="2" applyFont="1" applyFill="1" applyBorder="1" applyAlignment="1" applyProtection="1">
      <alignment horizontal="center" vertical="center"/>
    </xf>
    <xf numFmtId="0" fontId="3" fillId="2" borderId="86" xfId="2" applyFont="1" applyFill="1" applyBorder="1" applyAlignment="1" applyProtection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97" xfId="2" applyFont="1" applyFill="1" applyBorder="1" applyAlignment="1" applyProtection="1">
      <alignment horizontal="center" vertical="center"/>
    </xf>
    <xf numFmtId="0" fontId="3" fillId="0" borderId="98" xfId="2" applyFont="1" applyFill="1" applyBorder="1" applyAlignment="1" applyProtection="1">
      <alignment horizontal="center" vertical="center"/>
    </xf>
    <xf numFmtId="0" fontId="3" fillId="0" borderId="67" xfId="2" applyFont="1" applyFill="1" applyBorder="1" applyAlignment="1" applyProtection="1">
      <alignment horizontal="center" vertical="center"/>
    </xf>
    <xf numFmtId="0" fontId="3" fillId="0" borderId="56" xfId="2" applyFont="1" applyFill="1" applyBorder="1" applyAlignment="1" applyProtection="1">
      <alignment horizontal="center" vertical="center"/>
    </xf>
    <xf numFmtId="0" fontId="3" fillId="0" borderId="97" xfId="2" applyFont="1" applyFill="1" applyBorder="1" applyAlignment="1" applyProtection="1">
      <alignment horizontal="left" vertical="center"/>
    </xf>
    <xf numFmtId="0" fontId="3" fillId="0" borderId="98" xfId="2" applyFont="1" applyFill="1" applyBorder="1" applyAlignment="1" applyProtection="1">
      <alignment horizontal="left" vertical="center"/>
    </xf>
    <xf numFmtId="0" fontId="3" fillId="0" borderId="67" xfId="2" applyFont="1" applyFill="1" applyBorder="1" applyAlignment="1" applyProtection="1">
      <alignment horizontal="left" vertical="center"/>
    </xf>
    <xf numFmtId="0" fontId="13" fillId="0" borderId="95" xfId="2" applyFont="1" applyFill="1" applyBorder="1" applyAlignment="1" applyProtection="1">
      <alignment horizontal="right"/>
    </xf>
    <xf numFmtId="0" fontId="13" fillId="0" borderId="96" xfId="2" applyFont="1" applyFill="1" applyBorder="1" applyAlignment="1" applyProtection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3" fillId="0" borderId="88" xfId="2" applyFont="1" applyFill="1" applyBorder="1" applyAlignment="1" applyProtection="1">
      <alignment horizontal="center" vertical="center"/>
    </xf>
    <xf numFmtId="0" fontId="3" fillId="0" borderId="89" xfId="2" applyFont="1" applyFill="1" applyBorder="1" applyAlignment="1" applyProtection="1">
      <alignment horizontal="center" vertical="center"/>
    </xf>
    <xf numFmtId="0" fontId="3" fillId="0" borderId="90" xfId="2" applyFont="1" applyFill="1" applyBorder="1" applyAlignment="1" applyProtection="1">
      <alignment horizontal="center" vertical="center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konversi nilai 2002 I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76200</xdr:rowOff>
    </xdr:from>
    <xdr:to>
      <xdr:col>6</xdr:col>
      <xdr:colOff>2033716</xdr:colOff>
      <xdr:row>2</xdr:row>
      <xdr:rowOff>200025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1910149" y="313038"/>
          <a:ext cx="5303108" cy="34521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UNIVERSITAS MALIKUSSALEH</a:t>
          </a:r>
        </a:p>
      </xdr:txBody>
    </xdr:sp>
    <xdr:clientData/>
  </xdr:twoCellAnchor>
  <xdr:twoCellAnchor>
    <xdr:from>
      <xdr:col>3</xdr:col>
      <xdr:colOff>581025</xdr:colOff>
      <xdr:row>3</xdr:row>
      <xdr:rowOff>95250</xdr:rowOff>
    </xdr:from>
    <xdr:to>
      <xdr:col>6</xdr:col>
      <xdr:colOff>1977081</xdr:colOff>
      <xdr:row>3</xdr:row>
      <xdr:rowOff>285750</xdr:rowOff>
    </xdr:to>
    <xdr:sp macro="" textlink="">
      <xdr:nvSpPr>
        <xdr:cNvPr id="4" name="WordArt 8"/>
        <xdr:cNvSpPr>
          <a:spLocks noChangeArrowheads="1" noChangeShapeType="1" noTextEdit="1"/>
        </xdr:cNvSpPr>
      </xdr:nvSpPr>
      <xdr:spPr bwMode="auto">
        <a:xfrm>
          <a:off x="1919674" y="774872"/>
          <a:ext cx="5236948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FAKULTAS TEKNIK</a:t>
          </a:r>
        </a:p>
      </xdr:txBody>
    </xdr:sp>
    <xdr:clientData/>
  </xdr:twoCellAnchor>
  <xdr:twoCellAnchor>
    <xdr:from>
      <xdr:col>3</xdr:col>
      <xdr:colOff>550905</xdr:colOff>
      <xdr:row>4</xdr:row>
      <xdr:rowOff>57149</xdr:rowOff>
    </xdr:from>
    <xdr:to>
      <xdr:col>6</xdr:col>
      <xdr:colOff>2028566</xdr:colOff>
      <xdr:row>4</xdr:row>
      <xdr:rowOff>185352</xdr:rowOff>
    </xdr:to>
    <xdr:sp macro="" textlink="">
      <xdr:nvSpPr>
        <xdr:cNvPr id="5" name="WordArt 9"/>
        <xdr:cNvSpPr>
          <a:spLocks noChangeArrowheads="1" noChangeShapeType="1" noTextEdit="1"/>
        </xdr:cNvSpPr>
      </xdr:nvSpPr>
      <xdr:spPr bwMode="auto">
        <a:xfrm>
          <a:off x="1889554" y="1061135"/>
          <a:ext cx="5318553" cy="12820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Jl. Tgk. Chik Di Tiro No. 26, Telp. 41373, Faks. 44450, Lhokseumawe, Aceh Utara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28575</xdr:rowOff>
        </xdr:from>
        <xdr:to>
          <xdr:col>3</xdr:col>
          <xdr:colOff>190500</xdr:colOff>
          <xdr:row>3</xdr:row>
          <xdr:rowOff>266700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617837</xdr:colOff>
      <xdr:row>0</xdr:row>
      <xdr:rowOff>51485</xdr:rowOff>
    </xdr:from>
    <xdr:to>
      <xdr:col>6</xdr:col>
      <xdr:colOff>2051695</xdr:colOff>
      <xdr:row>0</xdr:row>
      <xdr:rowOff>218633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1956486" y="51485"/>
          <a:ext cx="5274750" cy="1671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KEMENTERIAN RISET, TEKNOLOGI</a:t>
          </a:r>
          <a:r>
            <a:rPr lang="en-US" sz="2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DAN PENDIDIKAN TINGGI</a:t>
          </a: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76200</xdr:rowOff>
    </xdr:from>
    <xdr:to>
      <xdr:col>6</xdr:col>
      <xdr:colOff>2033716</xdr:colOff>
      <xdr:row>2</xdr:row>
      <xdr:rowOff>200025</xdr:rowOff>
    </xdr:to>
    <xdr:sp macro="" textlink="">
      <xdr:nvSpPr>
        <xdr:cNvPr id="2" name="WordArt 7"/>
        <xdr:cNvSpPr>
          <a:spLocks noChangeArrowheads="1" noChangeShapeType="1" noTextEdit="1"/>
        </xdr:cNvSpPr>
      </xdr:nvSpPr>
      <xdr:spPr bwMode="auto">
        <a:xfrm>
          <a:off x="1905000" y="314325"/>
          <a:ext cx="5367466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UNIVERSITAS MALIKUSSALEH</a:t>
          </a:r>
        </a:p>
      </xdr:txBody>
    </xdr:sp>
    <xdr:clientData/>
  </xdr:twoCellAnchor>
  <xdr:twoCellAnchor>
    <xdr:from>
      <xdr:col>3</xdr:col>
      <xdr:colOff>581025</xdr:colOff>
      <xdr:row>3</xdr:row>
      <xdr:rowOff>95250</xdr:rowOff>
    </xdr:from>
    <xdr:to>
      <xdr:col>6</xdr:col>
      <xdr:colOff>1977081</xdr:colOff>
      <xdr:row>3</xdr:row>
      <xdr:rowOff>285750</xdr:rowOff>
    </xdr:to>
    <xdr:sp macro="" textlink="">
      <xdr:nvSpPr>
        <xdr:cNvPr id="3" name="WordArt 8"/>
        <xdr:cNvSpPr>
          <a:spLocks noChangeArrowheads="1" noChangeShapeType="1" noTextEdit="1"/>
        </xdr:cNvSpPr>
      </xdr:nvSpPr>
      <xdr:spPr bwMode="auto">
        <a:xfrm>
          <a:off x="1914525" y="771525"/>
          <a:ext cx="5301306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FAKULTAS TEKNIK</a:t>
          </a:r>
        </a:p>
      </xdr:txBody>
    </xdr:sp>
    <xdr:clientData/>
  </xdr:twoCellAnchor>
  <xdr:twoCellAnchor>
    <xdr:from>
      <xdr:col>3</xdr:col>
      <xdr:colOff>550905</xdr:colOff>
      <xdr:row>4</xdr:row>
      <xdr:rowOff>57149</xdr:rowOff>
    </xdr:from>
    <xdr:to>
      <xdr:col>6</xdr:col>
      <xdr:colOff>2028566</xdr:colOff>
      <xdr:row>4</xdr:row>
      <xdr:rowOff>185352</xdr:rowOff>
    </xdr:to>
    <xdr:sp macro="" textlink="">
      <xdr:nvSpPr>
        <xdr:cNvPr id="4" name="WordArt 9"/>
        <xdr:cNvSpPr>
          <a:spLocks noChangeArrowheads="1" noChangeShapeType="1" noTextEdit="1"/>
        </xdr:cNvSpPr>
      </xdr:nvSpPr>
      <xdr:spPr bwMode="auto">
        <a:xfrm>
          <a:off x="1884405" y="1057274"/>
          <a:ext cx="5382911" cy="12820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Jl. Tgk. Chik Di Tiro No. 26, Telp. 41373, Faks. 44450, Lhokseumawe, Aceh Utara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28575</xdr:rowOff>
        </xdr:from>
        <xdr:to>
          <xdr:col>3</xdr:col>
          <xdr:colOff>190500</xdr:colOff>
          <xdr:row>3</xdr:row>
          <xdr:rowOff>266700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617837</xdr:colOff>
      <xdr:row>0</xdr:row>
      <xdr:rowOff>51485</xdr:rowOff>
    </xdr:from>
    <xdr:to>
      <xdr:col>6</xdr:col>
      <xdr:colOff>2051695</xdr:colOff>
      <xdr:row>0</xdr:row>
      <xdr:rowOff>218633</xdr:rowOff>
    </xdr:to>
    <xdr:sp macro="" textlink="">
      <xdr:nvSpPr>
        <xdr:cNvPr id="6" name="WordArt 6"/>
        <xdr:cNvSpPr>
          <a:spLocks noChangeArrowheads="1" noChangeShapeType="1" noTextEdit="1"/>
        </xdr:cNvSpPr>
      </xdr:nvSpPr>
      <xdr:spPr bwMode="auto">
        <a:xfrm>
          <a:off x="1951337" y="51485"/>
          <a:ext cx="5339108" cy="1671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KEMENTERIAN RISET, TEKNOLOGI</a:t>
          </a:r>
          <a:r>
            <a:rPr lang="en-US" sz="2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DAN PENDIDIKAN TINGGI</a:t>
          </a: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76200</xdr:rowOff>
    </xdr:from>
    <xdr:to>
      <xdr:col>6</xdr:col>
      <xdr:colOff>2033716</xdr:colOff>
      <xdr:row>2</xdr:row>
      <xdr:rowOff>200025</xdr:rowOff>
    </xdr:to>
    <xdr:sp macro="" textlink="">
      <xdr:nvSpPr>
        <xdr:cNvPr id="2" name="WordArt 7"/>
        <xdr:cNvSpPr>
          <a:spLocks noChangeArrowheads="1" noChangeShapeType="1" noTextEdit="1"/>
        </xdr:cNvSpPr>
      </xdr:nvSpPr>
      <xdr:spPr bwMode="auto">
        <a:xfrm>
          <a:off x="1905000" y="314325"/>
          <a:ext cx="4995991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UNIVERSITAS MALIKUSSALEH</a:t>
          </a:r>
        </a:p>
      </xdr:txBody>
    </xdr:sp>
    <xdr:clientData/>
  </xdr:twoCellAnchor>
  <xdr:twoCellAnchor>
    <xdr:from>
      <xdr:col>3</xdr:col>
      <xdr:colOff>581025</xdr:colOff>
      <xdr:row>3</xdr:row>
      <xdr:rowOff>95250</xdr:rowOff>
    </xdr:from>
    <xdr:to>
      <xdr:col>6</xdr:col>
      <xdr:colOff>1977081</xdr:colOff>
      <xdr:row>3</xdr:row>
      <xdr:rowOff>285750</xdr:rowOff>
    </xdr:to>
    <xdr:sp macro="" textlink="">
      <xdr:nvSpPr>
        <xdr:cNvPr id="3" name="WordArt 8"/>
        <xdr:cNvSpPr>
          <a:spLocks noChangeArrowheads="1" noChangeShapeType="1" noTextEdit="1"/>
        </xdr:cNvSpPr>
      </xdr:nvSpPr>
      <xdr:spPr bwMode="auto">
        <a:xfrm>
          <a:off x="1914525" y="771525"/>
          <a:ext cx="4929831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FAKULTAS TEKNIK</a:t>
          </a:r>
        </a:p>
      </xdr:txBody>
    </xdr:sp>
    <xdr:clientData/>
  </xdr:twoCellAnchor>
  <xdr:twoCellAnchor>
    <xdr:from>
      <xdr:col>3</xdr:col>
      <xdr:colOff>550905</xdr:colOff>
      <xdr:row>4</xdr:row>
      <xdr:rowOff>57149</xdr:rowOff>
    </xdr:from>
    <xdr:to>
      <xdr:col>6</xdr:col>
      <xdr:colOff>2028566</xdr:colOff>
      <xdr:row>4</xdr:row>
      <xdr:rowOff>185352</xdr:rowOff>
    </xdr:to>
    <xdr:sp macro="" textlink="">
      <xdr:nvSpPr>
        <xdr:cNvPr id="4" name="WordArt 9"/>
        <xdr:cNvSpPr>
          <a:spLocks noChangeArrowheads="1" noChangeShapeType="1" noTextEdit="1"/>
        </xdr:cNvSpPr>
      </xdr:nvSpPr>
      <xdr:spPr bwMode="auto">
        <a:xfrm>
          <a:off x="1884405" y="1057274"/>
          <a:ext cx="5011436" cy="12820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Jl. Tgk. Chik Di Tiro No. 26, Telp. 41373, Faks. 44450, Lhokseumawe, Aceh Utara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28575</xdr:rowOff>
        </xdr:from>
        <xdr:to>
          <xdr:col>3</xdr:col>
          <xdr:colOff>190500</xdr:colOff>
          <xdr:row>3</xdr:row>
          <xdr:rowOff>266700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617837</xdr:colOff>
      <xdr:row>0</xdr:row>
      <xdr:rowOff>51485</xdr:rowOff>
    </xdr:from>
    <xdr:to>
      <xdr:col>6</xdr:col>
      <xdr:colOff>2051695</xdr:colOff>
      <xdr:row>0</xdr:row>
      <xdr:rowOff>218633</xdr:rowOff>
    </xdr:to>
    <xdr:sp macro="" textlink="">
      <xdr:nvSpPr>
        <xdr:cNvPr id="6" name="WordArt 6"/>
        <xdr:cNvSpPr>
          <a:spLocks noChangeArrowheads="1" noChangeShapeType="1" noTextEdit="1"/>
        </xdr:cNvSpPr>
      </xdr:nvSpPr>
      <xdr:spPr bwMode="auto">
        <a:xfrm>
          <a:off x="1951337" y="51485"/>
          <a:ext cx="4967633" cy="1671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KEMENTERIAN RISET, TEKNOLOGI</a:t>
          </a:r>
          <a:r>
            <a:rPr lang="en-US" sz="2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DAN PENDIDIKAN TINGGI</a:t>
          </a: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9"/>
  <sheetViews>
    <sheetView view="pageBreakPreview" topLeftCell="C91" zoomScale="152" zoomScaleNormal="155" zoomScaleSheetLayoutView="152" workbookViewId="0">
      <selection activeCell="G92" sqref="G92"/>
    </sheetView>
  </sheetViews>
  <sheetFormatPr defaultColWidth="9.7109375" defaultRowHeight="12.75"/>
  <cols>
    <col min="1" max="2" width="5.140625" style="2" customWidth="1"/>
    <col min="3" max="3" width="9.7109375" style="2"/>
    <col min="4" max="4" width="39.42578125" style="2" customWidth="1"/>
    <col min="5" max="5" width="4.28515625" style="2" customWidth="1"/>
    <col min="6" max="6" width="14.85546875" style="2" bestFit="1" customWidth="1"/>
    <col min="7" max="7" width="36.7109375" style="2" bestFit="1" customWidth="1"/>
    <col min="8" max="16384" width="9.7109375" style="2"/>
  </cols>
  <sheetData>
    <row r="1" spans="1:7" s="7" customFormat="1" ht="18.75">
      <c r="A1" s="6"/>
      <c r="B1" s="6"/>
      <c r="C1" s="6"/>
      <c r="D1" s="6"/>
      <c r="E1" s="6"/>
      <c r="F1" s="6"/>
    </row>
    <row r="2" spans="1:7" s="7" customFormat="1" ht="17.25" customHeight="1">
      <c r="A2" s="8"/>
      <c r="B2" s="8"/>
      <c r="C2" s="8"/>
      <c r="D2" s="8"/>
      <c r="E2" s="8"/>
      <c r="F2" s="8"/>
    </row>
    <row r="3" spans="1:7" s="7" customFormat="1" ht="17.25" customHeight="1">
      <c r="A3" s="8"/>
      <c r="B3" s="8"/>
      <c r="C3" s="8"/>
      <c r="D3" s="8"/>
      <c r="E3" s="8"/>
      <c r="F3" s="8"/>
    </row>
    <row r="4" spans="1:7" s="7" customFormat="1" ht="25.5" customHeight="1">
      <c r="A4" s="9"/>
      <c r="B4" s="9"/>
      <c r="C4" s="9"/>
      <c r="D4" s="9"/>
      <c r="E4" s="9"/>
      <c r="F4" s="9"/>
    </row>
    <row r="5" spans="1:7" s="7" customFormat="1" ht="21.75" customHeight="1" thickBot="1">
      <c r="A5" s="10"/>
      <c r="B5" s="10"/>
      <c r="C5" s="10"/>
      <c r="D5" s="10"/>
      <c r="E5" s="10"/>
      <c r="F5" s="10"/>
      <c r="G5" s="47"/>
    </row>
    <row r="6" spans="1:7" ht="8.25" customHeight="1" thickTop="1">
      <c r="A6" s="1"/>
      <c r="B6" s="1"/>
      <c r="C6" s="1"/>
      <c r="D6" s="1"/>
      <c r="E6" s="1"/>
      <c r="F6" s="1"/>
    </row>
    <row r="7" spans="1:7" ht="20.25">
      <c r="A7" s="185" t="s">
        <v>316</v>
      </c>
      <c r="B7" s="185"/>
      <c r="C7" s="185"/>
      <c r="D7" s="185"/>
      <c r="E7" s="185"/>
      <c r="F7" s="185"/>
      <c r="G7" s="185"/>
    </row>
    <row r="8" spans="1:7" ht="13.5" thickBot="1">
      <c r="A8" s="1"/>
      <c r="B8" s="1"/>
      <c r="C8" s="1"/>
      <c r="D8" s="1"/>
      <c r="E8" s="1"/>
      <c r="F8" s="16"/>
      <c r="G8" s="16"/>
    </row>
    <row r="9" spans="1:7" ht="13.5" thickTop="1">
      <c r="A9" s="186" t="s">
        <v>3</v>
      </c>
      <c r="B9" s="188" t="s">
        <v>95</v>
      </c>
      <c r="C9" s="188" t="s">
        <v>0</v>
      </c>
      <c r="D9" s="188" t="s">
        <v>1</v>
      </c>
      <c r="E9" s="196" t="s">
        <v>2</v>
      </c>
      <c r="F9" s="188" t="s">
        <v>0</v>
      </c>
      <c r="G9" s="183" t="s">
        <v>199</v>
      </c>
    </row>
    <row r="10" spans="1:7" ht="13.5" thickBot="1">
      <c r="A10" s="187"/>
      <c r="B10" s="189"/>
      <c r="C10" s="189"/>
      <c r="D10" s="189"/>
      <c r="E10" s="197"/>
      <c r="F10" s="189"/>
      <c r="G10" s="184"/>
    </row>
    <row r="11" spans="1:7" ht="13.5" thickTop="1">
      <c r="A11" s="63" t="s">
        <v>102</v>
      </c>
      <c r="B11" s="17">
        <v>1</v>
      </c>
      <c r="C11" s="36" t="s">
        <v>136</v>
      </c>
      <c r="D11" s="18" t="s">
        <v>63</v>
      </c>
      <c r="E11" s="36">
        <v>2</v>
      </c>
      <c r="F11" s="68"/>
      <c r="G11" s="69"/>
    </row>
    <row r="12" spans="1:7">
      <c r="A12" s="39"/>
      <c r="B12" s="19">
        <f>B11+1</f>
        <v>2</v>
      </c>
      <c r="C12" s="37" t="s">
        <v>169</v>
      </c>
      <c r="D12" s="21" t="s">
        <v>74</v>
      </c>
      <c r="E12" s="37">
        <v>2</v>
      </c>
      <c r="F12" s="70"/>
      <c r="G12" s="71"/>
    </row>
    <row r="13" spans="1:7">
      <c r="A13" s="39"/>
      <c r="B13" s="19">
        <f>B22+1</f>
        <v>3</v>
      </c>
      <c r="C13" s="37" t="s">
        <v>214</v>
      </c>
      <c r="D13" s="21" t="s">
        <v>23</v>
      </c>
      <c r="E13" s="37">
        <v>3</v>
      </c>
      <c r="F13" s="91"/>
      <c r="G13" s="75"/>
    </row>
    <row r="14" spans="1:7">
      <c r="A14" s="39"/>
      <c r="B14" s="19">
        <f>B12+1</f>
        <v>3</v>
      </c>
      <c r="C14" s="37" t="s">
        <v>170</v>
      </c>
      <c r="D14" s="21" t="s">
        <v>64</v>
      </c>
      <c r="E14" s="37">
        <v>2</v>
      </c>
      <c r="F14" s="70"/>
      <c r="G14" s="71"/>
    </row>
    <row r="15" spans="1:7">
      <c r="A15" s="39"/>
      <c r="B15" s="19">
        <f t="shared" ref="B15:B18" si="0">B14+1</f>
        <v>4</v>
      </c>
      <c r="C15" s="37" t="s">
        <v>171</v>
      </c>
      <c r="D15" s="21" t="s">
        <v>65</v>
      </c>
      <c r="E15" s="37">
        <v>2</v>
      </c>
      <c r="F15" s="70"/>
      <c r="G15" s="71"/>
    </row>
    <row r="16" spans="1:7">
      <c r="A16" s="39"/>
      <c r="B16" s="19">
        <f t="shared" si="0"/>
        <v>5</v>
      </c>
      <c r="C16" s="37" t="s">
        <v>178</v>
      </c>
      <c r="D16" s="21" t="s">
        <v>66</v>
      </c>
      <c r="E16" s="37">
        <v>3</v>
      </c>
      <c r="F16" s="70"/>
      <c r="G16" s="71"/>
    </row>
    <row r="17" spans="1:7">
      <c r="A17" s="39"/>
      <c r="B17" s="19">
        <f t="shared" si="0"/>
        <v>6</v>
      </c>
      <c r="C17" s="37" t="s">
        <v>172</v>
      </c>
      <c r="D17" s="21" t="s">
        <v>67</v>
      </c>
      <c r="E17" s="37">
        <v>2</v>
      </c>
      <c r="F17" s="70"/>
      <c r="G17" s="71"/>
    </row>
    <row r="18" spans="1:7">
      <c r="A18" s="39"/>
      <c r="B18" s="19">
        <f t="shared" si="0"/>
        <v>7</v>
      </c>
      <c r="C18" s="37" t="s">
        <v>137</v>
      </c>
      <c r="D18" s="22" t="s">
        <v>139</v>
      </c>
      <c r="E18" s="38">
        <v>2</v>
      </c>
      <c r="F18" s="70"/>
      <c r="G18" s="71"/>
    </row>
    <row r="19" spans="1:7">
      <c r="A19" s="39"/>
      <c r="B19" s="19">
        <f>B29+1</f>
        <v>10</v>
      </c>
      <c r="C19" s="20" t="s">
        <v>202</v>
      </c>
      <c r="D19" s="27" t="s">
        <v>73</v>
      </c>
      <c r="E19" s="37">
        <v>2</v>
      </c>
      <c r="F19" s="72"/>
      <c r="G19" s="73"/>
    </row>
    <row r="20" spans="1:7">
      <c r="A20" s="52"/>
      <c r="B20" s="23"/>
      <c r="C20" s="190" t="s">
        <v>99</v>
      </c>
      <c r="D20" s="191"/>
      <c r="E20" s="53">
        <f>SUM(E11:E19)</f>
        <v>20</v>
      </c>
      <c r="F20" s="58"/>
      <c r="G20" s="59"/>
    </row>
    <row r="21" spans="1:7">
      <c r="A21" s="64" t="s">
        <v>103</v>
      </c>
      <c r="B21" s="24">
        <v>1</v>
      </c>
      <c r="C21" s="25" t="s">
        <v>174</v>
      </c>
      <c r="D21" s="26" t="s">
        <v>68</v>
      </c>
      <c r="E21" s="45">
        <v>2</v>
      </c>
      <c r="F21" s="89" t="str">
        <f>C11</f>
        <v>MKU 112</v>
      </c>
      <c r="G21" s="74" t="str">
        <f>D11</f>
        <v>Pendidikan Agama dan Etika I</v>
      </c>
    </row>
    <row r="22" spans="1:7">
      <c r="A22" s="39"/>
      <c r="B22" s="19">
        <f>B21+1</f>
        <v>2</v>
      </c>
      <c r="C22" s="20" t="s">
        <v>175</v>
      </c>
      <c r="D22" s="21" t="s">
        <v>69</v>
      </c>
      <c r="E22" s="37">
        <v>2</v>
      </c>
      <c r="F22" s="90" t="str">
        <f>C16</f>
        <v>TSI 313</v>
      </c>
      <c r="G22" s="71" t="str">
        <f>D16</f>
        <v>Matematika Dasar I</v>
      </c>
    </row>
    <row r="23" spans="1:7">
      <c r="A23" s="39"/>
      <c r="B23" s="19">
        <f t="shared" ref="B23:B30" si="1">B22+1</f>
        <v>3</v>
      </c>
      <c r="C23" s="20" t="s">
        <v>213</v>
      </c>
      <c r="D23" s="21" t="s">
        <v>4</v>
      </c>
      <c r="E23" s="37">
        <v>2</v>
      </c>
      <c r="F23" s="90" t="str">
        <f>C16</f>
        <v>TSI 313</v>
      </c>
      <c r="G23" s="71" t="str">
        <f>D16</f>
        <v>Matematika Dasar I</v>
      </c>
    </row>
    <row r="24" spans="1:7">
      <c r="A24" s="39"/>
      <c r="B24" s="19">
        <f t="shared" si="1"/>
        <v>4</v>
      </c>
      <c r="C24" s="20" t="s">
        <v>173</v>
      </c>
      <c r="D24" s="21" t="s">
        <v>70</v>
      </c>
      <c r="E24" s="37">
        <v>2</v>
      </c>
      <c r="F24" s="90" t="str">
        <f>C17</f>
        <v>TSI 412</v>
      </c>
      <c r="G24" s="71" t="str">
        <f>D17</f>
        <v>Gambar Struktur Bangunan I</v>
      </c>
    </row>
    <row r="25" spans="1:7">
      <c r="A25" s="39"/>
      <c r="B25" s="19">
        <f t="shared" si="1"/>
        <v>5</v>
      </c>
      <c r="C25" s="20" t="s">
        <v>138</v>
      </c>
      <c r="D25" s="21" t="s">
        <v>71</v>
      </c>
      <c r="E25" s="37">
        <v>2</v>
      </c>
      <c r="F25" s="90" t="str">
        <f>C19</f>
        <v>TSI 712</v>
      </c>
      <c r="G25" s="71" t="str">
        <f>D19</f>
        <v>Analisis Struktur I</v>
      </c>
    </row>
    <row r="26" spans="1:7">
      <c r="A26" s="39"/>
      <c r="B26" s="19">
        <f t="shared" si="1"/>
        <v>6</v>
      </c>
      <c r="C26" s="20" t="s">
        <v>140</v>
      </c>
      <c r="D26" s="27" t="s">
        <v>6</v>
      </c>
      <c r="E26" s="37">
        <v>2</v>
      </c>
      <c r="F26" s="90"/>
      <c r="G26" s="71"/>
    </row>
    <row r="27" spans="1:7">
      <c r="A27" s="39"/>
      <c r="B27" s="19">
        <f t="shared" si="1"/>
        <v>7</v>
      </c>
      <c r="C27" s="20" t="s">
        <v>141</v>
      </c>
      <c r="D27" s="27" t="s">
        <v>8</v>
      </c>
      <c r="E27" s="37">
        <v>2</v>
      </c>
      <c r="F27" s="90"/>
      <c r="G27" s="71"/>
    </row>
    <row r="28" spans="1:7">
      <c r="A28" s="39"/>
      <c r="B28" s="19">
        <f t="shared" si="1"/>
        <v>8</v>
      </c>
      <c r="C28" s="20" t="s">
        <v>177</v>
      </c>
      <c r="D28" s="27" t="s">
        <v>25</v>
      </c>
      <c r="E28" s="37">
        <v>2</v>
      </c>
      <c r="F28" s="90"/>
      <c r="G28" s="71"/>
    </row>
    <row r="29" spans="1:7">
      <c r="A29" s="39"/>
      <c r="B29" s="19">
        <f t="shared" si="1"/>
        <v>9</v>
      </c>
      <c r="C29" s="20" t="s">
        <v>211</v>
      </c>
      <c r="D29" s="21" t="s">
        <v>198</v>
      </c>
      <c r="E29" s="37">
        <v>3</v>
      </c>
      <c r="F29" s="91" t="str">
        <f>C16&amp;", "&amp;C19</f>
        <v>TSI 313, TSI 712</v>
      </c>
      <c r="G29" s="91" t="str">
        <f>D16&amp;", "&amp;D19</f>
        <v>Matematika Dasar I, Analisis Struktur I</v>
      </c>
    </row>
    <row r="30" spans="1:7">
      <c r="A30" s="39"/>
      <c r="B30" s="19">
        <f t="shared" si="1"/>
        <v>10</v>
      </c>
      <c r="C30" s="118" t="s">
        <v>212</v>
      </c>
      <c r="D30" s="28" t="s">
        <v>9</v>
      </c>
      <c r="E30" s="37">
        <v>1</v>
      </c>
      <c r="F30" s="92" t="str">
        <f>C18</f>
        <v>TSI 512</v>
      </c>
      <c r="G30" s="73" t="str">
        <f>D18</f>
        <v>Teknologi Bahan Konstruksi</v>
      </c>
    </row>
    <row r="31" spans="1:7">
      <c r="A31" s="115"/>
      <c r="B31" s="23"/>
      <c r="C31" s="192" t="s">
        <v>101</v>
      </c>
      <c r="D31" s="193"/>
      <c r="E31" s="53">
        <f>SUM(E21:E30)</f>
        <v>20</v>
      </c>
      <c r="F31" s="93"/>
      <c r="G31" s="59"/>
    </row>
    <row r="32" spans="1:7">
      <c r="A32" s="65" t="s">
        <v>104</v>
      </c>
      <c r="B32" s="19">
        <v>1</v>
      </c>
      <c r="C32" s="20" t="s">
        <v>176</v>
      </c>
      <c r="D32" s="27" t="s">
        <v>83</v>
      </c>
      <c r="E32" s="81">
        <v>2</v>
      </c>
      <c r="F32" s="94" t="str">
        <f>C25</f>
        <v>TSI 222</v>
      </c>
      <c r="G32" s="82" t="str">
        <f>D25</f>
        <v>Analisis Struktur II</v>
      </c>
    </row>
    <row r="33" spans="1:7">
      <c r="B33" s="24">
        <f>B32+1</f>
        <v>2</v>
      </c>
      <c r="C33" s="20" t="s">
        <v>142</v>
      </c>
      <c r="D33" s="29" t="s">
        <v>75</v>
      </c>
      <c r="E33" s="83">
        <v>2</v>
      </c>
      <c r="F33" s="95" t="str">
        <f>C22</f>
        <v>MKU 222</v>
      </c>
      <c r="G33" s="85" t="str">
        <f>D22</f>
        <v>Matematika Dasar II</v>
      </c>
    </row>
    <row r="34" spans="1:7">
      <c r="A34" s="39"/>
      <c r="B34" s="24">
        <f t="shared" ref="B34:B35" si="2">B33+1</f>
        <v>3</v>
      </c>
      <c r="C34" s="20" t="s">
        <v>143</v>
      </c>
      <c r="D34" s="30" t="s">
        <v>72</v>
      </c>
      <c r="E34" s="83">
        <v>2</v>
      </c>
      <c r="F34" s="95"/>
      <c r="G34" s="85"/>
    </row>
    <row r="35" spans="1:7">
      <c r="A35" s="39"/>
      <c r="B35" s="24">
        <f t="shared" si="2"/>
        <v>4</v>
      </c>
      <c r="C35" s="20" t="s">
        <v>144</v>
      </c>
      <c r="D35" s="27" t="s">
        <v>11</v>
      </c>
      <c r="E35" s="83">
        <v>2</v>
      </c>
      <c r="F35" s="95" t="str">
        <f>C23</f>
        <v>MKU 322</v>
      </c>
      <c r="G35" s="85" t="str">
        <f>D23</f>
        <v>Statistik dan Probabilitas</v>
      </c>
    </row>
    <row r="36" spans="1:7">
      <c r="A36" s="39"/>
      <c r="B36" s="19">
        <f t="shared" ref="B36:B42" si="3">B35+1</f>
        <v>5</v>
      </c>
      <c r="C36" s="20" t="s">
        <v>145</v>
      </c>
      <c r="D36" s="27" t="s">
        <v>12</v>
      </c>
      <c r="E36" s="83">
        <v>2</v>
      </c>
      <c r="F36" s="95" t="str">
        <f>C25</f>
        <v>TSI 222</v>
      </c>
      <c r="G36" s="84" t="str">
        <f>D25</f>
        <v>Analisis Struktur II</v>
      </c>
    </row>
    <row r="37" spans="1:7">
      <c r="A37" s="39"/>
      <c r="B37" s="19">
        <f t="shared" si="3"/>
        <v>6</v>
      </c>
      <c r="C37" s="20" t="s">
        <v>146</v>
      </c>
      <c r="D37" s="30" t="s">
        <v>7</v>
      </c>
      <c r="E37" s="83">
        <v>2</v>
      </c>
      <c r="F37" s="96" t="str">
        <f>F36</f>
        <v>TSI 222</v>
      </c>
      <c r="G37" s="86" t="str">
        <f>G36</f>
        <v>Analisis Struktur II</v>
      </c>
    </row>
    <row r="38" spans="1:7">
      <c r="A38" s="39"/>
      <c r="B38" s="19">
        <f t="shared" si="3"/>
        <v>7</v>
      </c>
      <c r="C38" s="20" t="s">
        <v>147</v>
      </c>
      <c r="D38" s="27" t="s">
        <v>5</v>
      </c>
      <c r="E38" s="83">
        <v>2</v>
      </c>
      <c r="F38" s="95"/>
      <c r="G38" s="85"/>
    </row>
    <row r="39" spans="1:7">
      <c r="A39" s="39"/>
      <c r="B39" s="19">
        <f t="shared" si="3"/>
        <v>8</v>
      </c>
      <c r="C39" s="20" t="s">
        <v>148</v>
      </c>
      <c r="D39" s="27" t="s">
        <v>56</v>
      </c>
      <c r="E39" s="83">
        <v>2</v>
      </c>
      <c r="F39" s="95"/>
      <c r="G39" s="85"/>
    </row>
    <row r="40" spans="1:7">
      <c r="A40" s="39"/>
      <c r="B40" s="19">
        <f t="shared" si="3"/>
        <v>9</v>
      </c>
      <c r="C40" s="20" t="s">
        <v>149</v>
      </c>
      <c r="D40" s="30" t="s">
        <v>27</v>
      </c>
      <c r="E40" s="83">
        <v>2</v>
      </c>
      <c r="F40" s="95"/>
      <c r="G40" s="85"/>
    </row>
    <row r="41" spans="1:7">
      <c r="A41" s="39"/>
      <c r="B41" s="19">
        <f t="shared" si="3"/>
        <v>10</v>
      </c>
      <c r="C41" s="20" t="s">
        <v>180</v>
      </c>
      <c r="D41" s="30" t="s">
        <v>29</v>
      </c>
      <c r="E41" s="83">
        <v>1</v>
      </c>
      <c r="F41" s="95" t="str">
        <f>C26</f>
        <v>TSI 322</v>
      </c>
      <c r="G41" s="85" t="str">
        <f>D26</f>
        <v>Ilmu Ukur Tanah</v>
      </c>
    </row>
    <row r="42" spans="1:7">
      <c r="A42" s="39"/>
      <c r="B42" s="19">
        <f t="shared" si="3"/>
        <v>11</v>
      </c>
      <c r="C42" s="20" t="s">
        <v>179</v>
      </c>
      <c r="D42" s="27" t="s">
        <v>15</v>
      </c>
      <c r="E42" s="87">
        <v>1</v>
      </c>
      <c r="F42" s="97" t="str">
        <f>C28</f>
        <v>TSI 522</v>
      </c>
      <c r="G42" s="88" t="str">
        <f>D28</f>
        <v>Hidrolika</v>
      </c>
    </row>
    <row r="43" spans="1:7">
      <c r="A43" s="40"/>
      <c r="B43" s="23"/>
      <c r="C43" s="190" t="s">
        <v>115</v>
      </c>
      <c r="D43" s="191"/>
      <c r="E43" s="53">
        <f>SUM(E32:E42)</f>
        <v>20</v>
      </c>
      <c r="F43" s="93"/>
      <c r="G43" s="59"/>
    </row>
    <row r="44" spans="1:7">
      <c r="A44" s="66" t="s">
        <v>105</v>
      </c>
      <c r="B44" s="19">
        <v>1</v>
      </c>
      <c r="C44" s="37" t="s">
        <v>204</v>
      </c>
      <c r="D44" s="21" t="s">
        <v>24</v>
      </c>
      <c r="E44" s="37">
        <v>2</v>
      </c>
      <c r="F44" s="89"/>
      <c r="G44" s="74"/>
    </row>
    <row r="45" spans="1:7" ht="13.5" customHeight="1">
      <c r="A45" s="65"/>
      <c r="B45" s="19">
        <f>B44+1</f>
        <v>2</v>
      </c>
      <c r="C45" s="37" t="s">
        <v>207</v>
      </c>
      <c r="D45" s="27" t="s">
        <v>10</v>
      </c>
      <c r="E45" s="37">
        <v>2</v>
      </c>
      <c r="F45" s="91"/>
      <c r="G45" s="75"/>
    </row>
    <row r="46" spans="1:7">
      <c r="A46" s="39"/>
      <c r="B46" s="19">
        <f t="shared" ref="B46:B53" si="4">B45+1</f>
        <v>3</v>
      </c>
      <c r="C46" s="20" t="s">
        <v>150</v>
      </c>
      <c r="D46" s="27" t="s">
        <v>87</v>
      </c>
      <c r="E46" s="37">
        <v>2</v>
      </c>
      <c r="F46" s="90" t="str">
        <f>C32</f>
        <v>TSI 132</v>
      </c>
      <c r="G46" s="71" t="str">
        <f>D32</f>
        <v>Analisis Struktur III</v>
      </c>
    </row>
    <row r="47" spans="1:7">
      <c r="A47" s="39"/>
      <c r="B47" s="19">
        <f t="shared" si="4"/>
        <v>4</v>
      </c>
      <c r="C47" s="20" t="s">
        <v>151</v>
      </c>
      <c r="D47" s="27" t="s">
        <v>77</v>
      </c>
      <c r="E47" s="37">
        <v>2</v>
      </c>
      <c r="F47" s="90" t="str">
        <f>C33</f>
        <v>TSI 232</v>
      </c>
      <c r="G47" s="71" t="str">
        <f>D33</f>
        <v>Matematika Rekayasa I</v>
      </c>
    </row>
    <row r="48" spans="1:7">
      <c r="A48" s="39"/>
      <c r="B48" s="19">
        <f t="shared" si="4"/>
        <v>5</v>
      </c>
      <c r="C48" s="20" t="s">
        <v>152</v>
      </c>
      <c r="D48" s="27" t="s">
        <v>26</v>
      </c>
      <c r="E48" s="37">
        <v>2</v>
      </c>
      <c r="F48" s="90" t="str">
        <f>C38</f>
        <v>TSI 732</v>
      </c>
      <c r="G48" s="71" t="str">
        <f>D38</f>
        <v>Mekanika Tanah I</v>
      </c>
    </row>
    <row r="49" spans="1:7">
      <c r="A49" s="39"/>
      <c r="B49" s="19">
        <f t="shared" si="4"/>
        <v>6</v>
      </c>
      <c r="C49" s="20" t="s">
        <v>153</v>
      </c>
      <c r="D49" s="27" t="s">
        <v>28</v>
      </c>
      <c r="E49" s="37">
        <v>2</v>
      </c>
      <c r="F49" s="90" t="str">
        <f>C37</f>
        <v>TSI 632</v>
      </c>
      <c r="G49" s="71" t="str">
        <f>D37</f>
        <v>Struktur Baja I</v>
      </c>
    </row>
    <row r="50" spans="1:7">
      <c r="A50" s="39"/>
      <c r="B50" s="19">
        <f t="shared" si="4"/>
        <v>7</v>
      </c>
      <c r="C50" s="20" t="s">
        <v>154</v>
      </c>
      <c r="D50" s="27" t="s">
        <v>76</v>
      </c>
      <c r="E50" s="37">
        <v>2</v>
      </c>
      <c r="F50" s="90" t="str">
        <f>C32</f>
        <v>TSI 132</v>
      </c>
      <c r="G50" s="70" t="str">
        <f>D32</f>
        <v>Analisis Struktur III</v>
      </c>
    </row>
    <row r="51" spans="1:7">
      <c r="A51" s="39"/>
      <c r="B51" s="19">
        <f t="shared" si="4"/>
        <v>8</v>
      </c>
      <c r="C51" s="20" t="s">
        <v>155</v>
      </c>
      <c r="D51" s="27" t="s">
        <v>13</v>
      </c>
      <c r="E51" s="37">
        <v>2</v>
      </c>
      <c r="F51" s="91"/>
      <c r="G51" s="75"/>
    </row>
    <row r="52" spans="1:7">
      <c r="A52" s="39"/>
      <c r="B52" s="19">
        <f t="shared" si="4"/>
        <v>9</v>
      </c>
      <c r="C52" s="20" t="s">
        <v>156</v>
      </c>
      <c r="D52" s="27" t="s">
        <v>62</v>
      </c>
      <c r="E52" s="37">
        <v>2</v>
      </c>
      <c r="F52" s="91" t="str">
        <f>C35&amp;", "&amp;C28</f>
        <v>TSI 432, TSI 522</v>
      </c>
      <c r="G52" s="75" t="str">
        <f>D35&amp;", "&amp;D28</f>
        <v>Rekayasa Hidrologi, Hidrolika</v>
      </c>
    </row>
    <row r="53" spans="1:7">
      <c r="A53" s="39"/>
      <c r="B53" s="19">
        <f t="shared" si="4"/>
        <v>10</v>
      </c>
      <c r="C53" s="20" t="s">
        <v>208</v>
      </c>
      <c r="D53" s="30" t="s">
        <v>120</v>
      </c>
      <c r="E53" s="37">
        <v>1</v>
      </c>
      <c r="F53" s="92" t="str">
        <f>C18</f>
        <v>TSI 512</v>
      </c>
      <c r="G53" s="73" t="str">
        <f>D18</f>
        <v>Teknologi Bahan Konstruksi</v>
      </c>
    </row>
    <row r="54" spans="1:7">
      <c r="A54" s="40"/>
      <c r="B54" s="23"/>
      <c r="C54" s="190" t="s">
        <v>114</v>
      </c>
      <c r="D54" s="191"/>
      <c r="E54" s="53">
        <f>SUM(E44:E53)</f>
        <v>19</v>
      </c>
      <c r="F54" s="93"/>
      <c r="G54" s="59"/>
    </row>
    <row r="55" spans="1:7">
      <c r="A55" s="65" t="s">
        <v>106</v>
      </c>
      <c r="B55" s="19">
        <v>1</v>
      </c>
      <c r="C55" s="20" t="s">
        <v>157</v>
      </c>
      <c r="D55" s="27" t="s">
        <v>78</v>
      </c>
      <c r="E55" s="37">
        <v>2</v>
      </c>
      <c r="F55" s="89" t="str">
        <f>C50</f>
        <v>TSI 542</v>
      </c>
      <c r="G55" s="74" t="str">
        <f>D50</f>
        <v>Struktur Beton Bertulang I</v>
      </c>
    </row>
    <row r="56" spans="1:7">
      <c r="A56" s="65"/>
      <c r="B56" s="19">
        <f>B55+1</f>
        <v>2</v>
      </c>
      <c r="C56" s="20" t="s">
        <v>158</v>
      </c>
      <c r="D56" s="27" t="s">
        <v>84</v>
      </c>
      <c r="E56" s="37">
        <v>2</v>
      </c>
      <c r="F56" s="98" t="str">
        <f>C48</f>
        <v>TSI 342</v>
      </c>
      <c r="G56" s="76" t="str">
        <f>D48</f>
        <v>Mekanika Tanah II</v>
      </c>
    </row>
    <row r="57" spans="1:7">
      <c r="A57" s="65"/>
      <c r="B57" s="19">
        <f t="shared" ref="B57:B62" si="5">B56+1</f>
        <v>3</v>
      </c>
      <c r="C57" s="20" t="s">
        <v>159</v>
      </c>
      <c r="D57" s="27" t="s">
        <v>54</v>
      </c>
      <c r="E57" s="37">
        <v>2</v>
      </c>
      <c r="F57" s="98" t="str">
        <f>C26</f>
        <v>TSI 322</v>
      </c>
      <c r="G57" s="77" t="str">
        <f>D26</f>
        <v>Ilmu Ukur Tanah</v>
      </c>
    </row>
    <row r="58" spans="1:7">
      <c r="A58" s="39"/>
      <c r="B58" s="19">
        <f t="shared" si="5"/>
        <v>4</v>
      </c>
      <c r="C58" s="20" t="s">
        <v>160</v>
      </c>
      <c r="D58" s="27" t="s">
        <v>32</v>
      </c>
      <c r="E58" s="37">
        <v>2</v>
      </c>
      <c r="F58" s="98" t="str">
        <f>C47</f>
        <v>TSI 242</v>
      </c>
      <c r="G58" s="77" t="str">
        <f>D47</f>
        <v>Matematika Rekayasa II</v>
      </c>
    </row>
    <row r="59" spans="1:7">
      <c r="A59" s="39"/>
      <c r="B59" s="19">
        <f t="shared" si="5"/>
        <v>5</v>
      </c>
      <c r="C59" s="20" t="s">
        <v>161</v>
      </c>
      <c r="D59" s="27" t="s">
        <v>57</v>
      </c>
      <c r="E59" s="37">
        <v>2</v>
      </c>
      <c r="F59" s="90" t="str">
        <f>C35&amp;","&amp;C28</f>
        <v>TSI 432,TSI 522</v>
      </c>
      <c r="G59" s="71" t="str">
        <f>D35&amp;", "&amp;D28</f>
        <v>Rekayasa Hidrologi, Hidrolika</v>
      </c>
    </row>
    <row r="60" spans="1:7">
      <c r="A60" s="39"/>
      <c r="B60" s="19">
        <f t="shared" si="5"/>
        <v>6</v>
      </c>
      <c r="C60" s="20" t="s">
        <v>162</v>
      </c>
      <c r="D60" s="27" t="s">
        <v>88</v>
      </c>
      <c r="E60" s="37">
        <v>2</v>
      </c>
      <c r="F60" s="91"/>
      <c r="G60" s="27"/>
    </row>
    <row r="61" spans="1:7">
      <c r="A61" s="39"/>
      <c r="B61" s="19">
        <f t="shared" si="5"/>
        <v>7</v>
      </c>
      <c r="C61" s="20" t="s">
        <v>181</v>
      </c>
      <c r="D61" s="27" t="s">
        <v>81</v>
      </c>
      <c r="E61" s="37">
        <v>2</v>
      </c>
      <c r="F61" s="98"/>
      <c r="G61" s="77"/>
    </row>
    <row r="62" spans="1:7">
      <c r="A62" s="39"/>
      <c r="B62" s="19">
        <f t="shared" si="5"/>
        <v>8</v>
      </c>
      <c r="C62" s="20" t="s">
        <v>195</v>
      </c>
      <c r="D62" s="30" t="s">
        <v>30</v>
      </c>
      <c r="E62" s="37">
        <v>1</v>
      </c>
      <c r="F62" s="98" t="str">
        <f>C48</f>
        <v>TSI 342</v>
      </c>
      <c r="G62" s="77" t="str">
        <f>D48</f>
        <v>Mekanika Tanah II</v>
      </c>
    </row>
    <row r="63" spans="1:7">
      <c r="A63" s="39"/>
      <c r="B63" s="204">
        <f>B62+1</f>
        <v>9</v>
      </c>
      <c r="C63" s="138" t="s">
        <v>190</v>
      </c>
      <c r="D63" s="27" t="s">
        <v>14</v>
      </c>
      <c r="E63" s="198">
        <v>2</v>
      </c>
      <c r="F63" s="98" t="str">
        <f>C39</f>
        <v>TSI 832</v>
      </c>
      <c r="G63" s="77" t="str">
        <f>D39</f>
        <v>Geometrik Jalan Raya</v>
      </c>
    </row>
    <row r="64" spans="1:7">
      <c r="A64" s="39"/>
      <c r="B64" s="205"/>
      <c r="C64" s="138" t="s">
        <v>191</v>
      </c>
      <c r="D64" s="27" t="s">
        <v>80</v>
      </c>
      <c r="E64" s="199"/>
      <c r="F64" s="98" t="str">
        <f>C52</f>
        <v>TSI 742</v>
      </c>
      <c r="G64" s="77" t="str">
        <f>D52</f>
        <v>Rekayasa Bangunan Air</v>
      </c>
    </row>
    <row r="65" spans="1:7">
      <c r="A65" s="39"/>
      <c r="B65" s="206"/>
      <c r="C65" s="138" t="s">
        <v>197</v>
      </c>
      <c r="D65" s="27" t="s">
        <v>94</v>
      </c>
      <c r="E65" s="200"/>
      <c r="F65" s="98" t="str">
        <f>C49</f>
        <v>TSI 442</v>
      </c>
      <c r="G65" s="77" t="str">
        <f>D49</f>
        <v>Struktur Baja II</v>
      </c>
    </row>
    <row r="66" spans="1:7">
      <c r="A66" s="39"/>
      <c r="B66" s="19">
        <f>B63+1</f>
        <v>10</v>
      </c>
      <c r="C66" s="20" t="s">
        <v>187</v>
      </c>
      <c r="D66" s="27" t="s">
        <v>126</v>
      </c>
      <c r="E66" s="37">
        <v>2</v>
      </c>
      <c r="F66" s="99" t="s">
        <v>121</v>
      </c>
      <c r="G66" s="78" t="s">
        <v>121</v>
      </c>
    </row>
    <row r="67" spans="1:7">
      <c r="A67" s="52"/>
      <c r="B67" s="23"/>
      <c r="C67" s="190" t="s">
        <v>113</v>
      </c>
      <c r="D67" s="191"/>
      <c r="E67" s="53">
        <f>SUM(E55:E66)</f>
        <v>19</v>
      </c>
      <c r="F67" s="93"/>
      <c r="G67" s="59"/>
    </row>
    <row r="68" spans="1:7">
      <c r="A68" s="66" t="s">
        <v>107</v>
      </c>
      <c r="B68" s="19">
        <v>1</v>
      </c>
      <c r="C68" s="20" t="s">
        <v>163</v>
      </c>
      <c r="D68" s="27" t="s">
        <v>85</v>
      </c>
      <c r="E68" s="37">
        <v>2</v>
      </c>
      <c r="F68" s="100" t="str">
        <f>C56</f>
        <v>TSI 252</v>
      </c>
      <c r="G68" s="79" t="str">
        <f>D56</f>
        <v>Desain Pondasi I</v>
      </c>
    </row>
    <row r="69" spans="1:7">
      <c r="A69" s="39"/>
      <c r="B69" s="19">
        <f>B68+1</f>
        <v>2</v>
      </c>
      <c r="C69" s="20" t="s">
        <v>164</v>
      </c>
      <c r="D69" s="27" t="s">
        <v>61</v>
      </c>
      <c r="E69" s="37">
        <v>2</v>
      </c>
      <c r="F69" s="98"/>
      <c r="G69" s="77"/>
    </row>
    <row r="70" spans="1:7">
      <c r="A70" s="39"/>
      <c r="B70" s="19">
        <f t="shared" ref="B70:B74" si="6">B69+1</f>
        <v>3</v>
      </c>
      <c r="C70" s="20" t="s">
        <v>165</v>
      </c>
      <c r="D70" s="27" t="s">
        <v>16</v>
      </c>
      <c r="E70" s="37">
        <v>2</v>
      </c>
      <c r="F70" s="98" t="str">
        <f>C61</f>
        <v>TSI 752</v>
      </c>
      <c r="G70" s="77" t="str">
        <f>D61</f>
        <v>Metode Pelaksanaan Konstruksi</v>
      </c>
    </row>
    <row r="71" spans="1:7">
      <c r="A71" s="39"/>
      <c r="B71" s="19">
        <f t="shared" si="6"/>
        <v>4</v>
      </c>
      <c r="C71" s="20" t="s">
        <v>166</v>
      </c>
      <c r="D71" s="27" t="s">
        <v>39</v>
      </c>
      <c r="E71" s="37">
        <v>2</v>
      </c>
      <c r="F71" s="98" t="str">
        <f>C60</f>
        <v>TSI 652</v>
      </c>
      <c r="G71" s="77"/>
    </row>
    <row r="72" spans="1:7">
      <c r="A72" s="39"/>
      <c r="B72" s="19">
        <f t="shared" si="6"/>
        <v>5</v>
      </c>
      <c r="C72" s="20" t="s">
        <v>167</v>
      </c>
      <c r="D72" s="27" t="s">
        <v>31</v>
      </c>
      <c r="E72" s="37">
        <v>2</v>
      </c>
      <c r="F72" s="98" t="str">
        <f>C59</f>
        <v>TSI 552</v>
      </c>
      <c r="G72" s="77" t="str">
        <f>D59</f>
        <v>Rekayasa Irigasi</v>
      </c>
    </row>
    <row r="73" spans="1:7">
      <c r="A73" s="39"/>
      <c r="B73" s="19">
        <f t="shared" si="6"/>
        <v>6</v>
      </c>
      <c r="C73" s="20" t="s">
        <v>182</v>
      </c>
      <c r="D73" s="27" t="s">
        <v>60</v>
      </c>
      <c r="E73" s="37">
        <v>2</v>
      </c>
      <c r="F73" s="98" t="str">
        <f>C60</f>
        <v>TSI 652</v>
      </c>
      <c r="G73" s="98" t="str">
        <f>D60</f>
        <v>Perencanaan dan Pengendalian Proyek</v>
      </c>
    </row>
    <row r="74" spans="1:7">
      <c r="A74" s="39"/>
      <c r="B74" s="19">
        <f t="shared" si="6"/>
        <v>7</v>
      </c>
      <c r="C74" s="20" t="s">
        <v>183</v>
      </c>
      <c r="D74" s="27" t="s">
        <v>40</v>
      </c>
      <c r="E74" s="37">
        <v>2</v>
      </c>
      <c r="F74" s="98" t="str">
        <f>C60</f>
        <v>TSI 652</v>
      </c>
      <c r="G74" s="77" t="str">
        <f>D60</f>
        <v>Perencanaan dan Pengendalian Proyek</v>
      </c>
    </row>
    <row r="75" spans="1:7">
      <c r="A75" s="39"/>
      <c r="B75" s="204">
        <f t="shared" ref="B75" si="7">B74+1</f>
        <v>8</v>
      </c>
      <c r="C75" s="138" t="s">
        <v>41</v>
      </c>
      <c r="D75" s="27" t="s">
        <v>59</v>
      </c>
      <c r="E75" s="198">
        <v>2</v>
      </c>
      <c r="F75" s="98" t="str">
        <f>C48</f>
        <v>TSI 342</v>
      </c>
      <c r="G75" s="77" t="str">
        <f>D48</f>
        <v>Mekanika Tanah II</v>
      </c>
    </row>
    <row r="76" spans="1:7">
      <c r="A76" s="39"/>
      <c r="B76" s="205"/>
      <c r="C76" s="138" t="s">
        <v>44</v>
      </c>
      <c r="D76" s="27" t="s">
        <v>34</v>
      </c>
      <c r="E76" s="199"/>
      <c r="F76" s="98" t="str">
        <f>C35&amp;", "&amp;C28</f>
        <v>TSI 432, TSI 522</v>
      </c>
      <c r="G76" s="77" t="str">
        <f>D35&amp;", "&amp;D28</f>
        <v>Rekayasa Hidrologi, Hidrolika</v>
      </c>
    </row>
    <row r="77" spans="1:7">
      <c r="A77" s="39"/>
      <c r="B77" s="206"/>
      <c r="C77" s="138" t="s">
        <v>47</v>
      </c>
      <c r="D77" s="27" t="s">
        <v>89</v>
      </c>
      <c r="E77" s="200"/>
      <c r="F77" s="98" t="str">
        <f>C46</f>
        <v>TSI 142</v>
      </c>
      <c r="G77" s="77" t="str">
        <f>D46</f>
        <v>Analisis Struktur IV</v>
      </c>
    </row>
    <row r="78" spans="1:7">
      <c r="A78" s="39"/>
      <c r="B78" s="204">
        <f>B75+1</f>
        <v>9</v>
      </c>
      <c r="C78" s="138" t="s">
        <v>42</v>
      </c>
      <c r="D78" s="27" t="s">
        <v>119</v>
      </c>
      <c r="E78" s="198">
        <v>2</v>
      </c>
      <c r="F78" s="98" t="str">
        <f>C39&amp;", "&amp;C40</f>
        <v>TSI 832, TSI 932</v>
      </c>
      <c r="G78" s="76" t="str">
        <f>D39&amp;", "&amp;D40</f>
        <v>Geometrik Jalan Raya, Rekayasa Transportasi</v>
      </c>
    </row>
    <row r="79" spans="1:7">
      <c r="A79" s="39"/>
      <c r="B79" s="205"/>
      <c r="C79" s="138" t="s">
        <v>45</v>
      </c>
      <c r="D79" s="27" t="s">
        <v>58</v>
      </c>
      <c r="E79" s="199"/>
      <c r="F79" s="98" t="str">
        <f>C35</f>
        <v>TSI 432</v>
      </c>
      <c r="G79" s="77" t="str">
        <f>D35</f>
        <v>Rekayasa Hidrologi</v>
      </c>
    </row>
    <row r="80" spans="1:7">
      <c r="A80" s="39"/>
      <c r="B80" s="206"/>
      <c r="C80" s="138" t="s">
        <v>48</v>
      </c>
      <c r="D80" s="27" t="s">
        <v>91</v>
      </c>
      <c r="E80" s="200"/>
      <c r="F80" s="98" t="str">
        <f>C55</f>
        <v>TSI 152</v>
      </c>
      <c r="G80" s="77" t="str">
        <f>D55</f>
        <v>Struktur Beton Bertulang II</v>
      </c>
    </row>
    <row r="81" spans="1:7">
      <c r="A81" s="39"/>
      <c r="B81" s="219">
        <f>B78+1</f>
        <v>10</v>
      </c>
      <c r="C81" s="138" t="s">
        <v>43</v>
      </c>
      <c r="D81" s="27" t="s">
        <v>33</v>
      </c>
      <c r="E81" s="198">
        <v>2</v>
      </c>
      <c r="F81" s="98" t="str">
        <f>C39</f>
        <v>TSI 832</v>
      </c>
      <c r="G81" s="77" t="str">
        <f>D39</f>
        <v>Geometrik Jalan Raya</v>
      </c>
    </row>
    <row r="82" spans="1:7">
      <c r="A82" s="39"/>
      <c r="B82" s="220"/>
      <c r="C82" s="138" t="s">
        <v>46</v>
      </c>
      <c r="D82" s="27" t="s">
        <v>98</v>
      </c>
      <c r="E82" s="199"/>
      <c r="F82" s="98" t="str">
        <f>C28</f>
        <v>TSI 522</v>
      </c>
      <c r="G82" s="77" t="str">
        <f>D28</f>
        <v>Hidrolika</v>
      </c>
    </row>
    <row r="83" spans="1:7">
      <c r="A83" s="39"/>
      <c r="B83" s="221"/>
      <c r="C83" s="138" t="s">
        <v>49</v>
      </c>
      <c r="D83" s="27" t="s">
        <v>36</v>
      </c>
      <c r="E83" s="222"/>
      <c r="F83" s="99" t="str">
        <f>C46</f>
        <v>TSI 142</v>
      </c>
      <c r="G83" s="78" t="str">
        <f>D46</f>
        <v>Analisis Struktur IV</v>
      </c>
    </row>
    <row r="84" spans="1:7">
      <c r="A84" s="52"/>
      <c r="B84" s="23"/>
      <c r="C84" s="190" t="s">
        <v>112</v>
      </c>
      <c r="D84" s="191"/>
      <c r="E84" s="53">
        <f>SUM(E68:E83)</f>
        <v>20</v>
      </c>
      <c r="F84" s="101"/>
      <c r="G84" s="60"/>
    </row>
    <row r="85" spans="1:7">
      <c r="A85" s="64" t="s">
        <v>108</v>
      </c>
      <c r="B85" s="24">
        <v>1</v>
      </c>
      <c r="C85" s="42" t="s">
        <v>186</v>
      </c>
      <c r="D85" s="35" t="s">
        <v>86</v>
      </c>
      <c r="E85" s="37">
        <v>3</v>
      </c>
      <c r="F85" s="100" t="str">
        <f>C45</f>
        <v>MKU 242</v>
      </c>
      <c r="G85" s="79" t="str">
        <f>D45</f>
        <v>Bahasa Indonesia dan Tata Penulisan Ilmiah</v>
      </c>
    </row>
    <row r="86" spans="1:7">
      <c r="A86" s="39"/>
      <c r="B86" s="24">
        <f>B85+1</f>
        <v>2</v>
      </c>
      <c r="C86" s="43" t="s">
        <v>192</v>
      </c>
      <c r="D86" s="41" t="s">
        <v>209</v>
      </c>
      <c r="E86" s="37">
        <v>1</v>
      </c>
      <c r="F86" s="98"/>
      <c r="G86" s="77" t="s">
        <v>210</v>
      </c>
    </row>
    <row r="87" spans="1:7">
      <c r="A87" s="39"/>
      <c r="B87" s="24">
        <f>B86+1</f>
        <v>3</v>
      </c>
      <c r="C87" s="43" t="s">
        <v>168</v>
      </c>
      <c r="D87" s="33" t="s">
        <v>90</v>
      </c>
      <c r="E87" s="37">
        <v>2</v>
      </c>
      <c r="F87" s="98"/>
      <c r="G87" s="77"/>
    </row>
    <row r="88" spans="1:7">
      <c r="A88" s="39"/>
      <c r="B88" s="204">
        <f>B87+1</f>
        <v>4</v>
      </c>
      <c r="C88" s="138" t="s">
        <v>124</v>
      </c>
      <c r="D88" s="27" t="s">
        <v>97</v>
      </c>
      <c r="E88" s="198">
        <v>2</v>
      </c>
      <c r="F88" s="98" t="str">
        <f>C40</f>
        <v>TSI 932</v>
      </c>
      <c r="G88" s="77" t="str">
        <f>D40</f>
        <v>Rekayasa Transportasi</v>
      </c>
    </row>
    <row r="89" spans="1:7">
      <c r="A89" s="39"/>
      <c r="B89" s="205"/>
      <c r="C89" s="138" t="s">
        <v>130</v>
      </c>
      <c r="D89" s="27" t="s">
        <v>35</v>
      </c>
      <c r="E89" s="199"/>
      <c r="F89" s="98" t="str">
        <f>C52</f>
        <v>TSI 742</v>
      </c>
      <c r="G89" s="77" t="str">
        <f>D52</f>
        <v>Rekayasa Bangunan Air</v>
      </c>
    </row>
    <row r="90" spans="1:7">
      <c r="A90" s="39"/>
      <c r="B90" s="206"/>
      <c r="C90" s="138" t="s">
        <v>127</v>
      </c>
      <c r="D90" s="27" t="s">
        <v>117</v>
      </c>
      <c r="E90" s="200"/>
      <c r="F90" s="98" t="str">
        <f>C18&amp;", "&amp;C50</f>
        <v>TSI 512, TSI 542</v>
      </c>
      <c r="G90" s="180" t="str">
        <f>D18&amp;", "&amp;D50</f>
        <v>Teknologi Bahan Konstruksi, Struktur Beton Bertulang I</v>
      </c>
    </row>
    <row r="91" spans="1:7">
      <c r="A91" s="39"/>
      <c r="B91" s="204">
        <f>B88+1</f>
        <v>5</v>
      </c>
      <c r="C91" s="138" t="s">
        <v>125</v>
      </c>
      <c r="D91" s="27" t="s">
        <v>18</v>
      </c>
      <c r="E91" s="198">
        <v>2</v>
      </c>
      <c r="F91" s="98" t="str">
        <f>C40</f>
        <v>TSI 932</v>
      </c>
      <c r="G91" s="77" t="str">
        <f>D40</f>
        <v>Rekayasa Transportasi</v>
      </c>
    </row>
    <row r="92" spans="1:7">
      <c r="A92" s="39"/>
      <c r="B92" s="205"/>
      <c r="C92" s="138" t="s">
        <v>131</v>
      </c>
      <c r="D92" s="27" t="s">
        <v>21</v>
      </c>
      <c r="E92" s="199"/>
      <c r="F92" s="98" t="str">
        <f>C59</f>
        <v>TSI 552</v>
      </c>
      <c r="G92" s="77" t="str">
        <f>D59</f>
        <v>Rekayasa Irigasi</v>
      </c>
    </row>
    <row r="93" spans="1:7">
      <c r="A93" s="39"/>
      <c r="B93" s="206"/>
      <c r="C93" s="138" t="s">
        <v>128</v>
      </c>
      <c r="D93" s="27" t="s">
        <v>122</v>
      </c>
      <c r="E93" s="200"/>
      <c r="F93" s="98" t="str">
        <f>C49</f>
        <v>TSI 442</v>
      </c>
      <c r="G93" s="77" t="str">
        <f>D49</f>
        <v>Struktur Baja II</v>
      </c>
    </row>
    <row r="94" spans="1:7">
      <c r="A94" s="39"/>
      <c r="B94" s="204">
        <f>B91+1</f>
        <v>6</v>
      </c>
      <c r="C94" s="138" t="s">
        <v>193</v>
      </c>
      <c r="D94" s="27" t="s">
        <v>93</v>
      </c>
      <c r="E94" s="216">
        <v>2</v>
      </c>
      <c r="F94" s="98" t="str">
        <f>C75</f>
        <v>TST 162</v>
      </c>
      <c r="G94" s="77" t="str">
        <f>D75</f>
        <v>Perkerasan Jalan Raya</v>
      </c>
    </row>
    <row r="95" spans="1:7">
      <c r="A95" s="39"/>
      <c r="B95" s="205"/>
      <c r="C95" s="138" t="s">
        <v>194</v>
      </c>
      <c r="D95" s="27" t="s">
        <v>96</v>
      </c>
      <c r="E95" s="217"/>
      <c r="F95" s="98" t="str">
        <f>C82</f>
        <v>TSH 362</v>
      </c>
      <c r="G95" s="77" t="str">
        <f>D82</f>
        <v>Hidrolika Saluran Tertutup</v>
      </c>
    </row>
    <row r="96" spans="1:7">
      <c r="A96" s="39"/>
      <c r="B96" s="206"/>
      <c r="C96" s="138" t="s">
        <v>196</v>
      </c>
      <c r="D96" s="27" t="s">
        <v>92</v>
      </c>
      <c r="E96" s="218"/>
      <c r="F96" s="98" t="str">
        <f>C55&amp;", "&amp;C83</f>
        <v>TSI 152, TSS 362</v>
      </c>
      <c r="G96" s="76" t="str">
        <f>D55&amp;", "&amp;D83</f>
        <v>Struktur Beton Bertulang II, Rekayasa Gempa</v>
      </c>
    </row>
    <row r="97" spans="1:7">
      <c r="A97" s="39"/>
      <c r="B97" s="19">
        <f>B94+1</f>
        <v>7</v>
      </c>
      <c r="C97" s="46" t="s">
        <v>188</v>
      </c>
      <c r="D97" s="33" t="s">
        <v>123</v>
      </c>
      <c r="E97" s="37">
        <v>6</v>
      </c>
      <c r="F97" s="99"/>
      <c r="G97" s="78"/>
    </row>
    <row r="98" spans="1:7">
      <c r="A98" s="40"/>
      <c r="B98" s="23"/>
      <c r="C98" s="190" t="s">
        <v>111</v>
      </c>
      <c r="D98" s="191"/>
      <c r="E98" s="53">
        <f>SUM(E85:E97)</f>
        <v>18</v>
      </c>
      <c r="F98" s="93"/>
      <c r="G98" s="59"/>
    </row>
    <row r="99" spans="1:7">
      <c r="A99" s="66" t="s">
        <v>109</v>
      </c>
      <c r="B99" s="31">
        <v>1</v>
      </c>
      <c r="C99" s="42" t="s">
        <v>184</v>
      </c>
      <c r="D99" s="34" t="s">
        <v>118</v>
      </c>
      <c r="E99" s="37">
        <v>3</v>
      </c>
      <c r="F99" s="100"/>
      <c r="G99" s="79"/>
    </row>
    <row r="100" spans="1:7">
      <c r="A100" s="39"/>
      <c r="B100" s="32">
        <f>B99+1</f>
        <v>2</v>
      </c>
      <c r="C100" s="43" t="s">
        <v>185</v>
      </c>
      <c r="D100" s="35" t="s">
        <v>206</v>
      </c>
      <c r="E100" s="37">
        <v>4</v>
      </c>
      <c r="F100" s="98" t="str">
        <f>C86</f>
        <v>TSI 271</v>
      </c>
      <c r="G100" s="77" t="str">
        <f>D86&amp;" *)"</f>
        <v>Proposal Skripsi  *)</v>
      </c>
    </row>
    <row r="101" spans="1:7">
      <c r="A101" s="39"/>
      <c r="B101" s="32">
        <f>B100+1</f>
        <v>3</v>
      </c>
      <c r="C101" s="44" t="s">
        <v>189</v>
      </c>
      <c r="D101" s="33" t="s">
        <v>123</v>
      </c>
      <c r="E101" s="37">
        <v>2</v>
      </c>
      <c r="F101" s="98" t="s">
        <v>121</v>
      </c>
      <c r="G101" s="77" t="s">
        <v>121</v>
      </c>
    </row>
    <row r="102" spans="1:7" ht="13.5" thickBot="1">
      <c r="A102" s="67"/>
      <c r="B102" s="23"/>
      <c r="C102" s="190" t="s">
        <v>110</v>
      </c>
      <c r="D102" s="191"/>
      <c r="E102" s="56">
        <f>SUM(E99:E101)</f>
        <v>9</v>
      </c>
      <c r="F102" s="102"/>
      <c r="G102" s="80"/>
    </row>
    <row r="103" spans="1:7" ht="20.25" thickTop="1" thickBot="1">
      <c r="A103" s="207" t="s">
        <v>100</v>
      </c>
      <c r="B103" s="208"/>
      <c r="C103" s="208"/>
      <c r="D103" s="209"/>
      <c r="E103" s="57">
        <f>E102+E98+E84+E67+E54+E43+E31+E20</f>
        <v>145</v>
      </c>
      <c r="F103" s="103"/>
      <c r="G103" s="61"/>
    </row>
    <row r="104" spans="1:7" ht="19.5" thickTop="1">
      <c r="A104" s="3"/>
      <c r="B104" s="3" t="s">
        <v>203</v>
      </c>
      <c r="C104" s="3"/>
      <c r="D104" s="13"/>
      <c r="E104" s="11"/>
      <c r="F104" s="104"/>
      <c r="G104" s="4"/>
    </row>
    <row r="105" spans="1:7" ht="18.75">
      <c r="A105" s="3"/>
      <c r="B105" s="3"/>
      <c r="C105" s="3"/>
      <c r="D105" s="13"/>
      <c r="E105" s="11"/>
      <c r="F105" s="104"/>
      <c r="G105" s="4"/>
    </row>
    <row r="106" spans="1:7" ht="18.75">
      <c r="A106" s="3"/>
      <c r="B106" s="14" t="s">
        <v>79</v>
      </c>
      <c r="C106" s="3"/>
      <c r="D106" s="5"/>
      <c r="E106" s="4"/>
      <c r="F106" s="104"/>
      <c r="G106" s="4"/>
    </row>
    <row r="107" spans="1:7" ht="15.75">
      <c r="B107" s="12" t="s">
        <v>129</v>
      </c>
      <c r="F107" s="105"/>
    </row>
    <row r="108" spans="1:7">
      <c r="A108" s="15"/>
      <c r="B108" s="210" t="s">
        <v>95</v>
      </c>
      <c r="C108" s="212" t="s">
        <v>0</v>
      </c>
      <c r="D108" s="214" t="s">
        <v>1</v>
      </c>
      <c r="E108" s="202" t="s">
        <v>2</v>
      </c>
      <c r="F108" s="194" t="s">
        <v>0</v>
      </c>
      <c r="G108" s="181" t="s">
        <v>199</v>
      </c>
    </row>
    <row r="109" spans="1:7">
      <c r="A109" s="15"/>
      <c r="B109" s="211"/>
      <c r="C109" s="213"/>
      <c r="D109" s="215"/>
      <c r="E109" s="203"/>
      <c r="F109" s="195"/>
      <c r="G109" s="182"/>
    </row>
    <row r="110" spans="1:7">
      <c r="B110" s="161">
        <v>1</v>
      </c>
      <c r="C110" s="162" t="s">
        <v>50</v>
      </c>
      <c r="D110" s="163" t="s">
        <v>201</v>
      </c>
      <c r="E110" s="164">
        <v>2</v>
      </c>
      <c r="F110" s="106" t="str">
        <f>C61</f>
        <v>TSI 752</v>
      </c>
      <c r="G110" s="48" t="str">
        <f>D61</f>
        <v>Metode Pelaksanaan Konstruksi</v>
      </c>
    </row>
    <row r="111" spans="1:7">
      <c r="B111" s="165">
        <f>B110+1</f>
        <v>2</v>
      </c>
      <c r="C111" s="166" t="s">
        <v>51</v>
      </c>
      <c r="D111" s="167" t="s">
        <v>200</v>
      </c>
      <c r="E111" s="168">
        <v>2</v>
      </c>
      <c r="F111" s="107" t="str">
        <f>C24</f>
        <v>TSI 122</v>
      </c>
      <c r="G111" s="55" t="str">
        <f>D24</f>
        <v>Gambar Struktur Bangunan II</v>
      </c>
    </row>
    <row r="112" spans="1:7" ht="25.5">
      <c r="B112" s="165">
        <f t="shared" ref="B112:B118" si="8">B111+1</f>
        <v>3</v>
      </c>
      <c r="C112" s="166" t="s">
        <v>52</v>
      </c>
      <c r="D112" s="167" t="s">
        <v>37</v>
      </c>
      <c r="E112" s="168">
        <v>2</v>
      </c>
      <c r="F112" s="107" t="str">
        <f>C18&amp;","&amp;C61</f>
        <v>TSI 512,TSI 752</v>
      </c>
      <c r="G112" s="54" t="str">
        <f>D18&amp;", "&amp;D61</f>
        <v>Teknologi Bahan Konstruksi, Metode Pelaksanaan Konstruksi</v>
      </c>
    </row>
    <row r="113" spans="2:7">
      <c r="B113" s="165">
        <f t="shared" si="8"/>
        <v>4</v>
      </c>
      <c r="C113" s="169" t="s">
        <v>132</v>
      </c>
      <c r="D113" s="167" t="s">
        <v>17</v>
      </c>
      <c r="E113" s="168">
        <v>2</v>
      </c>
      <c r="F113" s="107" t="str">
        <f>C46</f>
        <v>TSI 142</v>
      </c>
      <c r="G113" s="49" t="str">
        <f>D46</f>
        <v>Analisis Struktur IV</v>
      </c>
    </row>
    <row r="114" spans="2:7">
      <c r="B114" s="165">
        <f t="shared" si="8"/>
        <v>5</v>
      </c>
      <c r="C114" s="169" t="s">
        <v>133</v>
      </c>
      <c r="D114" s="167" t="s">
        <v>19</v>
      </c>
      <c r="E114" s="168">
        <v>2</v>
      </c>
      <c r="F114" s="107" t="str">
        <f>C28&amp;", "&amp;C40</f>
        <v>TSI 522, TSI 932</v>
      </c>
      <c r="G114" s="55" t="str">
        <f>D28&amp;", "&amp;D40</f>
        <v>Hidrolika, Rekayasa Transportasi</v>
      </c>
    </row>
    <row r="115" spans="2:7">
      <c r="B115" s="165">
        <f t="shared" si="8"/>
        <v>6</v>
      </c>
      <c r="C115" s="169" t="s">
        <v>134</v>
      </c>
      <c r="D115" s="167" t="s">
        <v>20</v>
      </c>
      <c r="E115" s="168">
        <v>2</v>
      </c>
      <c r="F115" s="107" t="str">
        <f>C68</f>
        <v>TSI 162</v>
      </c>
      <c r="G115" s="49" t="str">
        <f>D68</f>
        <v>Desain Pondasi II</v>
      </c>
    </row>
    <row r="116" spans="2:7" ht="25.5">
      <c r="B116" s="165">
        <f t="shared" si="8"/>
        <v>7</v>
      </c>
      <c r="C116" s="170" t="s">
        <v>53</v>
      </c>
      <c r="D116" s="167" t="s">
        <v>22</v>
      </c>
      <c r="E116" s="168">
        <v>2</v>
      </c>
      <c r="F116" s="107" t="str">
        <f>C61&amp;", "&amp;C73</f>
        <v>TSI 752, TSI 662</v>
      </c>
      <c r="G116" s="54" t="str">
        <f>D61&amp;", "&amp;D73</f>
        <v>Metode Pelaksanaan Konstruksi, Manajemen Proyek</v>
      </c>
    </row>
    <row r="117" spans="2:7" ht="25.5">
      <c r="B117" s="165">
        <f t="shared" si="8"/>
        <v>8</v>
      </c>
      <c r="C117" s="170" t="s">
        <v>55</v>
      </c>
      <c r="D117" s="167" t="s">
        <v>38</v>
      </c>
      <c r="E117" s="168">
        <v>2</v>
      </c>
      <c r="F117" s="107" t="str">
        <f>C45&amp;", "&amp;C85</f>
        <v>MKU 242, TSI 173</v>
      </c>
      <c r="G117" s="62" t="str">
        <f>D45&amp;", "&amp;D85</f>
        <v>Bahasa Indonesia dan Tata Penulisan Ilmiah, Metodologi Penelitian dan Presentasi</v>
      </c>
    </row>
    <row r="118" spans="2:7" ht="25.5">
      <c r="B118" s="165">
        <f t="shared" si="8"/>
        <v>9</v>
      </c>
      <c r="C118" s="170" t="s">
        <v>135</v>
      </c>
      <c r="D118" s="167" t="s">
        <v>116</v>
      </c>
      <c r="E118" s="168">
        <v>2</v>
      </c>
      <c r="F118" s="107" t="str">
        <f>C60&amp;", "&amp;C73</f>
        <v>TSI 652, TSI 662</v>
      </c>
      <c r="G118" s="54" t="str">
        <f>D60&amp;", "&amp;D73</f>
        <v>Perencanaan dan Pengendalian Proyek, Manajemen Proyek</v>
      </c>
    </row>
    <row r="119" spans="2:7">
      <c r="B119" s="201" t="s">
        <v>82</v>
      </c>
      <c r="C119" s="201"/>
      <c r="D119" s="201"/>
      <c r="E119" s="171">
        <f>SUM(E110:E118)</f>
        <v>18</v>
      </c>
      <c r="F119" s="51"/>
      <c r="G119" s="51"/>
    </row>
  </sheetData>
  <mergeCells count="38">
    <mergeCell ref="C84:D84"/>
    <mergeCell ref="E78:E80"/>
    <mergeCell ref="B81:B83"/>
    <mergeCell ref="E81:E83"/>
    <mergeCell ref="B88:B90"/>
    <mergeCell ref="E88:E90"/>
    <mergeCell ref="B119:D119"/>
    <mergeCell ref="E108:E109"/>
    <mergeCell ref="E63:E65"/>
    <mergeCell ref="B63:B65"/>
    <mergeCell ref="B75:B77"/>
    <mergeCell ref="E75:E77"/>
    <mergeCell ref="B78:B80"/>
    <mergeCell ref="A103:D103"/>
    <mergeCell ref="B108:B109"/>
    <mergeCell ref="C108:C109"/>
    <mergeCell ref="D108:D109"/>
    <mergeCell ref="B94:B96"/>
    <mergeCell ref="C98:D98"/>
    <mergeCell ref="C102:D102"/>
    <mergeCell ref="E94:E96"/>
    <mergeCell ref="B91:B93"/>
    <mergeCell ref="G108:G109"/>
    <mergeCell ref="G9:G10"/>
    <mergeCell ref="A7:G7"/>
    <mergeCell ref="A9:A10"/>
    <mergeCell ref="B9:B10"/>
    <mergeCell ref="C9:C10"/>
    <mergeCell ref="D9:D10"/>
    <mergeCell ref="F9:F10"/>
    <mergeCell ref="C54:D54"/>
    <mergeCell ref="C20:D20"/>
    <mergeCell ref="C31:D31"/>
    <mergeCell ref="F108:F109"/>
    <mergeCell ref="E9:E10"/>
    <mergeCell ref="C43:D43"/>
    <mergeCell ref="E91:E93"/>
    <mergeCell ref="C67:D67"/>
  </mergeCells>
  <printOptions horizontalCentered="1"/>
  <pageMargins left="0.45" right="0.25" top="0.5" bottom="0.5" header="0.3" footer="0.3"/>
  <pageSetup paperSize="9" scale="83" orientation="portrait" horizontalDpi="4294967293" verticalDpi="4294967293" r:id="rId1"/>
  <rowBreaks count="1" manualBreakCount="1">
    <brk id="67" max="6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32769" r:id="rId4">
          <objectPr defaultSize="0" autoPict="0" r:id="rId5">
            <anchor moveWithCells="1">
              <from>
                <xdr:col>1</xdr:col>
                <xdr:colOff>76200</xdr:colOff>
                <xdr:row>0</xdr:row>
                <xdr:rowOff>28575</xdr:rowOff>
              </from>
              <to>
                <xdr:col>3</xdr:col>
                <xdr:colOff>190500</xdr:colOff>
                <xdr:row>3</xdr:row>
                <xdr:rowOff>266700</xdr:rowOff>
              </to>
            </anchor>
          </objectPr>
        </oleObject>
      </mc:Choice>
      <mc:Fallback>
        <oleObject progId="Word.Picture.8" shapeId="327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9"/>
  <sheetViews>
    <sheetView tabSelected="1" view="pageBreakPreview" topLeftCell="A63" zoomScale="152" zoomScaleNormal="155" zoomScaleSheetLayoutView="152" workbookViewId="0">
      <selection activeCell="G73" sqref="G73"/>
    </sheetView>
  </sheetViews>
  <sheetFormatPr defaultColWidth="9.7109375" defaultRowHeight="12.75"/>
  <cols>
    <col min="1" max="2" width="5.140625" style="2" customWidth="1"/>
    <col min="3" max="3" width="9.7109375" style="2"/>
    <col min="4" max="4" width="39.42578125" style="2" customWidth="1"/>
    <col min="5" max="5" width="4.28515625" style="2" customWidth="1"/>
    <col min="6" max="6" width="9.28515625" style="2" bestFit="1" customWidth="1"/>
    <col min="7" max="7" width="36.7109375" style="2" bestFit="1" customWidth="1"/>
    <col min="8" max="8" width="4.28515625" style="2" bestFit="1" customWidth="1"/>
    <col min="9" max="16384" width="9.7109375" style="2"/>
  </cols>
  <sheetData>
    <row r="1" spans="1:8" s="7" customFormat="1" ht="18.75">
      <c r="A1" s="6"/>
      <c r="B1" s="6"/>
      <c r="C1" s="6"/>
      <c r="D1" s="6"/>
      <c r="E1" s="6"/>
      <c r="F1" s="6"/>
      <c r="H1" s="6"/>
    </row>
    <row r="2" spans="1:8" s="7" customFormat="1" ht="17.25" customHeight="1">
      <c r="A2" s="8"/>
      <c r="B2" s="8"/>
      <c r="C2" s="8"/>
      <c r="D2" s="8"/>
      <c r="E2" s="8"/>
      <c r="F2" s="8"/>
      <c r="H2" s="8"/>
    </row>
    <row r="3" spans="1:8" s="7" customFormat="1" ht="17.25" customHeight="1">
      <c r="A3" s="8"/>
      <c r="B3" s="8"/>
      <c r="C3" s="8"/>
      <c r="D3" s="8"/>
      <c r="E3" s="8"/>
      <c r="F3" s="8"/>
      <c r="H3" s="8"/>
    </row>
    <row r="4" spans="1:8" s="7" customFormat="1" ht="25.5" customHeight="1">
      <c r="A4" s="9"/>
      <c r="B4" s="9"/>
      <c r="C4" s="9"/>
      <c r="D4" s="9"/>
      <c r="E4" s="9"/>
      <c r="F4" s="9"/>
      <c r="H4" s="9"/>
    </row>
    <row r="5" spans="1:8" s="7" customFormat="1" ht="21.75" customHeight="1" thickBot="1">
      <c r="A5" s="10"/>
      <c r="B5" s="10"/>
      <c r="C5" s="10"/>
      <c r="D5" s="10"/>
      <c r="E5" s="10"/>
      <c r="F5" s="10"/>
      <c r="G5" s="47"/>
      <c r="H5" s="10"/>
    </row>
    <row r="6" spans="1:8" ht="8.25" customHeight="1" thickTop="1">
      <c r="A6" s="1"/>
      <c r="B6" s="1"/>
      <c r="C6" s="1"/>
      <c r="D6" s="1"/>
      <c r="E6" s="1"/>
      <c r="F6" s="1"/>
      <c r="H6" s="1"/>
    </row>
    <row r="7" spans="1:8" ht="20.25">
      <c r="A7" s="185" t="s">
        <v>314</v>
      </c>
      <c r="B7" s="185"/>
      <c r="C7" s="185"/>
      <c r="D7" s="185"/>
      <c r="E7" s="185"/>
      <c r="F7" s="185"/>
      <c r="G7" s="185"/>
      <c r="H7" s="108"/>
    </row>
    <row r="8" spans="1:8" ht="13.5" thickBot="1">
      <c r="A8" s="1"/>
      <c r="B8" s="1"/>
      <c r="C8" s="1"/>
      <c r="D8" s="1"/>
      <c r="E8" s="1"/>
      <c r="F8" s="16"/>
      <c r="G8" s="16"/>
      <c r="H8" s="1"/>
    </row>
    <row r="9" spans="1:8" ht="13.5" thickTop="1">
      <c r="A9" s="186" t="s">
        <v>3</v>
      </c>
      <c r="B9" s="188" t="s">
        <v>95</v>
      </c>
      <c r="C9" s="188" t="s">
        <v>0</v>
      </c>
      <c r="D9" s="188" t="s">
        <v>1</v>
      </c>
      <c r="E9" s="196" t="s">
        <v>2</v>
      </c>
      <c r="F9" s="188" t="s">
        <v>0</v>
      </c>
      <c r="G9" s="183" t="s">
        <v>315</v>
      </c>
      <c r="H9" s="196" t="s">
        <v>2</v>
      </c>
    </row>
    <row r="10" spans="1:8" ht="13.5" thickBot="1">
      <c r="A10" s="187"/>
      <c r="B10" s="189"/>
      <c r="C10" s="189"/>
      <c r="D10" s="189"/>
      <c r="E10" s="197"/>
      <c r="F10" s="189"/>
      <c r="G10" s="223"/>
      <c r="H10" s="197"/>
    </row>
    <row r="11" spans="1:8" ht="13.5" thickTop="1">
      <c r="A11" s="63" t="s">
        <v>102</v>
      </c>
      <c r="B11" s="17">
        <v>1</v>
      </c>
      <c r="C11" s="36" t="s">
        <v>136</v>
      </c>
      <c r="D11" s="18" t="s">
        <v>63</v>
      </c>
      <c r="E11" s="36">
        <v>2</v>
      </c>
      <c r="F11" s="117" t="s">
        <v>136</v>
      </c>
      <c r="G11" s="68" t="s">
        <v>215</v>
      </c>
      <c r="H11" s="117">
        <v>2</v>
      </c>
    </row>
    <row r="12" spans="1:8">
      <c r="A12" s="39"/>
      <c r="B12" s="19">
        <f>B11+1</f>
        <v>2</v>
      </c>
      <c r="C12" s="37" t="s">
        <v>169</v>
      </c>
      <c r="D12" s="21" t="s">
        <v>74</v>
      </c>
      <c r="E12" s="37">
        <v>2</v>
      </c>
      <c r="F12" s="117" t="s">
        <v>216</v>
      </c>
      <c r="G12" s="68" t="s">
        <v>217</v>
      </c>
      <c r="H12" s="117">
        <v>3</v>
      </c>
    </row>
    <row r="13" spans="1:8">
      <c r="A13" s="39"/>
      <c r="B13" s="19">
        <f>B22+1</f>
        <v>3</v>
      </c>
      <c r="C13" s="37" t="s">
        <v>214</v>
      </c>
      <c r="D13" s="21" t="s">
        <v>23</v>
      </c>
      <c r="E13" s="37">
        <v>3</v>
      </c>
      <c r="F13" s="117" t="s">
        <v>218</v>
      </c>
      <c r="G13" s="68" t="s">
        <v>23</v>
      </c>
      <c r="H13" s="117">
        <v>3</v>
      </c>
    </row>
    <row r="14" spans="1:8">
      <c r="A14" s="39"/>
      <c r="B14" s="19">
        <f>B12+1</f>
        <v>3</v>
      </c>
      <c r="C14" s="37" t="s">
        <v>170</v>
      </c>
      <c r="D14" s="21" t="s">
        <v>64</v>
      </c>
      <c r="E14" s="37">
        <v>2</v>
      </c>
      <c r="F14" s="117" t="s">
        <v>220</v>
      </c>
      <c r="G14" s="68" t="s">
        <v>221</v>
      </c>
      <c r="H14" s="117">
        <v>3</v>
      </c>
    </row>
    <row r="15" spans="1:8">
      <c r="A15" s="39"/>
      <c r="B15" s="19">
        <f t="shared" ref="B15:B18" si="0">B14+1</f>
        <v>4</v>
      </c>
      <c r="C15" s="37" t="s">
        <v>171</v>
      </c>
      <c r="D15" s="21" t="s">
        <v>65</v>
      </c>
      <c r="E15" s="37">
        <v>2</v>
      </c>
      <c r="F15" s="117" t="s">
        <v>222</v>
      </c>
      <c r="G15" s="68" t="s">
        <v>223</v>
      </c>
      <c r="H15" s="117">
        <v>2</v>
      </c>
    </row>
    <row r="16" spans="1:8">
      <c r="A16" s="39"/>
      <c r="B16" s="19">
        <f t="shared" si="0"/>
        <v>5</v>
      </c>
      <c r="C16" s="37" t="s">
        <v>178</v>
      </c>
      <c r="D16" s="21" t="s">
        <v>66</v>
      </c>
      <c r="E16" s="37">
        <v>3</v>
      </c>
      <c r="F16" s="117" t="s">
        <v>224</v>
      </c>
      <c r="G16" s="68" t="s">
        <v>225</v>
      </c>
      <c r="H16" s="117">
        <v>4</v>
      </c>
    </row>
    <row r="17" spans="1:8">
      <c r="A17" s="39"/>
      <c r="B17" s="19">
        <f t="shared" si="0"/>
        <v>6</v>
      </c>
      <c r="C17" s="37" t="s">
        <v>172</v>
      </c>
      <c r="D17" s="21" t="s">
        <v>67</v>
      </c>
      <c r="E17" s="37">
        <v>2</v>
      </c>
      <c r="F17" s="117" t="s">
        <v>137</v>
      </c>
      <c r="G17" s="68" t="s">
        <v>226</v>
      </c>
      <c r="H17" s="117">
        <v>2</v>
      </c>
    </row>
    <row r="18" spans="1:8">
      <c r="A18" s="39"/>
      <c r="B18" s="19">
        <f t="shared" si="0"/>
        <v>7</v>
      </c>
      <c r="C18" s="37" t="s">
        <v>137</v>
      </c>
      <c r="D18" s="22" t="s">
        <v>139</v>
      </c>
      <c r="E18" s="38">
        <v>2</v>
      </c>
      <c r="F18" s="117" t="s">
        <v>138</v>
      </c>
      <c r="G18" s="68" t="s">
        <v>139</v>
      </c>
      <c r="H18" s="117">
        <v>2</v>
      </c>
    </row>
    <row r="19" spans="1:8">
      <c r="A19" s="39"/>
      <c r="B19" s="19">
        <f>B29+1</f>
        <v>10</v>
      </c>
      <c r="C19" s="20" t="s">
        <v>202</v>
      </c>
      <c r="D19" s="27" t="s">
        <v>73</v>
      </c>
      <c r="E19" s="37">
        <v>2</v>
      </c>
      <c r="F19" s="117" t="s">
        <v>232</v>
      </c>
      <c r="G19" s="68" t="s">
        <v>233</v>
      </c>
      <c r="H19" s="117">
        <v>3</v>
      </c>
    </row>
    <row r="20" spans="1:8">
      <c r="A20" s="52"/>
      <c r="B20" s="23"/>
      <c r="C20" s="190" t="s">
        <v>99</v>
      </c>
      <c r="D20" s="191"/>
      <c r="E20" s="109">
        <f>SUM(E11:E19)</f>
        <v>20</v>
      </c>
      <c r="F20" s="190" t="s">
        <v>99</v>
      </c>
      <c r="G20" s="191"/>
      <c r="H20" s="53">
        <f>SUM(H11:H19)</f>
        <v>24</v>
      </c>
    </row>
    <row r="21" spans="1:8">
      <c r="A21" s="64" t="s">
        <v>103</v>
      </c>
      <c r="B21" s="24">
        <v>1</v>
      </c>
      <c r="C21" s="25" t="s">
        <v>174</v>
      </c>
      <c r="D21" s="26" t="s">
        <v>68</v>
      </c>
      <c r="E21" s="45">
        <v>2</v>
      </c>
      <c r="F21" s="117" t="s">
        <v>213</v>
      </c>
      <c r="G21" s="68" t="s">
        <v>227</v>
      </c>
      <c r="H21" s="117">
        <v>2</v>
      </c>
    </row>
    <row r="22" spans="1:8">
      <c r="A22" s="39"/>
      <c r="B22" s="19">
        <f>B21+1</f>
        <v>2</v>
      </c>
      <c r="C22" s="20" t="s">
        <v>175</v>
      </c>
      <c r="D22" s="21" t="s">
        <v>69</v>
      </c>
      <c r="E22" s="37">
        <v>2</v>
      </c>
      <c r="F22" s="117" t="s">
        <v>228</v>
      </c>
      <c r="G22" s="68" t="s">
        <v>229</v>
      </c>
      <c r="H22" s="117">
        <v>3</v>
      </c>
    </row>
    <row r="23" spans="1:8">
      <c r="A23" s="39"/>
      <c r="B23" s="19">
        <f t="shared" ref="B23:B30" si="1">B22+1</f>
        <v>3</v>
      </c>
      <c r="C23" s="20" t="s">
        <v>213</v>
      </c>
      <c r="D23" s="21" t="s">
        <v>4</v>
      </c>
      <c r="E23" s="37">
        <v>2</v>
      </c>
      <c r="F23" s="117" t="s">
        <v>144</v>
      </c>
      <c r="G23" s="68" t="s">
        <v>4</v>
      </c>
      <c r="H23" s="117">
        <v>2</v>
      </c>
    </row>
    <row r="24" spans="1:8">
      <c r="A24" s="39"/>
      <c r="B24" s="19">
        <f t="shared" si="1"/>
        <v>4</v>
      </c>
      <c r="C24" s="20" t="s">
        <v>173</v>
      </c>
      <c r="D24" s="21" t="s">
        <v>70</v>
      </c>
      <c r="E24" s="37">
        <v>2</v>
      </c>
      <c r="F24" s="117" t="s">
        <v>141</v>
      </c>
      <c r="G24" s="68" t="s">
        <v>230</v>
      </c>
      <c r="H24" s="117">
        <v>2</v>
      </c>
    </row>
    <row r="25" spans="1:8">
      <c r="A25" s="39"/>
      <c r="B25" s="19">
        <f t="shared" si="1"/>
        <v>5</v>
      </c>
      <c r="C25" s="20" t="s">
        <v>138</v>
      </c>
      <c r="D25" s="21" t="s">
        <v>71</v>
      </c>
      <c r="E25" s="37">
        <v>2</v>
      </c>
      <c r="F25" s="117" t="s">
        <v>140</v>
      </c>
      <c r="G25" s="68" t="s">
        <v>238</v>
      </c>
      <c r="H25" s="117">
        <v>2</v>
      </c>
    </row>
    <row r="26" spans="1:8">
      <c r="A26" s="39"/>
      <c r="B26" s="19">
        <f t="shared" si="1"/>
        <v>6</v>
      </c>
      <c r="C26" s="20" t="s">
        <v>140</v>
      </c>
      <c r="D26" s="27" t="s">
        <v>6</v>
      </c>
      <c r="E26" s="37">
        <v>2</v>
      </c>
      <c r="F26" s="117" t="s">
        <v>148</v>
      </c>
      <c r="G26" s="68" t="s">
        <v>6</v>
      </c>
      <c r="H26" s="117">
        <v>2</v>
      </c>
    </row>
    <row r="27" spans="1:8">
      <c r="A27" s="39"/>
      <c r="B27" s="19">
        <f t="shared" si="1"/>
        <v>7</v>
      </c>
      <c r="C27" s="20" t="s">
        <v>141</v>
      </c>
      <c r="D27" s="27" t="s">
        <v>8</v>
      </c>
      <c r="E27" s="37">
        <v>2</v>
      </c>
      <c r="F27" s="117" t="s">
        <v>142</v>
      </c>
      <c r="G27" s="68" t="s">
        <v>8</v>
      </c>
      <c r="H27" s="117">
        <v>2</v>
      </c>
    </row>
    <row r="28" spans="1:8">
      <c r="A28" s="39"/>
      <c r="B28" s="19">
        <f t="shared" si="1"/>
        <v>8</v>
      </c>
      <c r="C28" s="20" t="s">
        <v>177</v>
      </c>
      <c r="D28" s="27" t="s">
        <v>25</v>
      </c>
      <c r="E28" s="37">
        <v>2</v>
      </c>
      <c r="F28" s="117" t="s">
        <v>150</v>
      </c>
      <c r="G28" s="68" t="s">
        <v>25</v>
      </c>
      <c r="H28" s="117">
        <v>2</v>
      </c>
    </row>
    <row r="29" spans="1:8">
      <c r="A29" s="39"/>
      <c r="B29" s="19">
        <f t="shared" si="1"/>
        <v>9</v>
      </c>
      <c r="C29" s="20" t="s">
        <v>211</v>
      </c>
      <c r="D29" s="21" t="s">
        <v>198</v>
      </c>
      <c r="E29" s="37">
        <v>3</v>
      </c>
      <c r="F29" s="117" t="s">
        <v>48</v>
      </c>
      <c r="G29" s="68" t="s">
        <v>231</v>
      </c>
      <c r="H29" s="117">
        <v>2</v>
      </c>
    </row>
    <row r="30" spans="1:8">
      <c r="A30" s="39"/>
      <c r="B30" s="19">
        <f t="shared" si="1"/>
        <v>10</v>
      </c>
      <c r="C30" s="118" t="s">
        <v>212</v>
      </c>
      <c r="D30" s="28" t="s">
        <v>9</v>
      </c>
      <c r="E30" s="37">
        <v>1</v>
      </c>
      <c r="F30" s="117" t="s">
        <v>234</v>
      </c>
      <c r="G30" s="68" t="s">
        <v>9</v>
      </c>
      <c r="H30" s="117">
        <v>1</v>
      </c>
    </row>
    <row r="31" spans="1:8">
      <c r="A31" s="115"/>
      <c r="B31" s="23"/>
      <c r="C31" s="192" t="s">
        <v>101</v>
      </c>
      <c r="D31" s="193"/>
      <c r="E31" s="109">
        <f>SUM(E21:E30)</f>
        <v>20</v>
      </c>
      <c r="F31" s="192" t="s">
        <v>101</v>
      </c>
      <c r="G31" s="193"/>
      <c r="H31" s="53">
        <f>SUM(H21:H30)</f>
        <v>20</v>
      </c>
    </row>
    <row r="32" spans="1:8">
      <c r="A32" s="65" t="s">
        <v>104</v>
      </c>
      <c r="B32" s="19">
        <v>1</v>
      </c>
      <c r="C32" s="20" t="s">
        <v>176</v>
      </c>
      <c r="D32" s="27" t="s">
        <v>83</v>
      </c>
      <c r="E32" s="81">
        <v>2</v>
      </c>
      <c r="F32" s="117" t="s">
        <v>145</v>
      </c>
      <c r="G32" s="68" t="s">
        <v>246</v>
      </c>
      <c r="H32" s="117">
        <v>2</v>
      </c>
    </row>
    <row r="33" spans="1:8">
      <c r="B33" s="24">
        <f>B32+1</f>
        <v>2</v>
      </c>
      <c r="C33" s="20" t="s">
        <v>142</v>
      </c>
      <c r="D33" s="29" t="s">
        <v>75</v>
      </c>
      <c r="E33" s="83">
        <v>2</v>
      </c>
      <c r="F33" s="117" t="s">
        <v>235</v>
      </c>
      <c r="G33" s="68" t="s">
        <v>236</v>
      </c>
      <c r="H33" s="117">
        <v>3</v>
      </c>
    </row>
    <row r="34" spans="1:8">
      <c r="A34" s="39"/>
      <c r="B34" s="24">
        <f t="shared" ref="B34:B42" si="2">B33+1</f>
        <v>3</v>
      </c>
      <c r="C34" s="20" t="s">
        <v>143</v>
      </c>
      <c r="D34" s="30" t="s">
        <v>72</v>
      </c>
      <c r="E34" s="83">
        <v>2</v>
      </c>
      <c r="F34" s="117" t="s">
        <v>158</v>
      </c>
      <c r="G34" s="68" t="s">
        <v>237</v>
      </c>
      <c r="H34" s="117">
        <v>2</v>
      </c>
    </row>
    <row r="35" spans="1:8">
      <c r="A35" s="39"/>
      <c r="B35" s="24">
        <f t="shared" si="2"/>
        <v>4</v>
      </c>
      <c r="C35" s="20" t="s">
        <v>144</v>
      </c>
      <c r="D35" s="27" t="s">
        <v>11</v>
      </c>
      <c r="E35" s="83">
        <v>2</v>
      </c>
      <c r="F35" s="117" t="s">
        <v>157</v>
      </c>
      <c r="G35" s="68" t="s">
        <v>11</v>
      </c>
      <c r="H35" s="117">
        <v>2</v>
      </c>
    </row>
    <row r="36" spans="1:8">
      <c r="A36" s="39"/>
      <c r="B36" s="19">
        <f t="shared" si="2"/>
        <v>5</v>
      </c>
      <c r="C36" s="20" t="s">
        <v>145</v>
      </c>
      <c r="D36" s="27" t="s">
        <v>12</v>
      </c>
      <c r="E36" s="83">
        <v>2</v>
      </c>
      <c r="F36" s="117" t="s">
        <v>153</v>
      </c>
      <c r="G36" s="68" t="s">
        <v>12</v>
      </c>
      <c r="H36" s="117">
        <v>2</v>
      </c>
    </row>
    <row r="37" spans="1:8">
      <c r="A37" s="39"/>
      <c r="B37" s="19">
        <f t="shared" si="2"/>
        <v>6</v>
      </c>
      <c r="C37" s="20" t="s">
        <v>146</v>
      </c>
      <c r="D37" s="30" t="s">
        <v>7</v>
      </c>
      <c r="E37" s="83">
        <v>2</v>
      </c>
      <c r="F37" s="117" t="s">
        <v>146</v>
      </c>
      <c r="G37" s="68" t="s">
        <v>7</v>
      </c>
      <c r="H37" s="117">
        <v>2</v>
      </c>
    </row>
    <row r="38" spans="1:8">
      <c r="A38" s="39"/>
      <c r="B38" s="19">
        <f t="shared" si="2"/>
        <v>7</v>
      </c>
      <c r="C38" s="20" t="s">
        <v>147</v>
      </c>
      <c r="D38" s="27" t="s">
        <v>5</v>
      </c>
      <c r="E38" s="83">
        <v>2</v>
      </c>
      <c r="F38" s="117" t="s">
        <v>147</v>
      </c>
      <c r="G38" s="68" t="s">
        <v>5</v>
      </c>
      <c r="H38" s="117">
        <v>2</v>
      </c>
    </row>
    <row r="39" spans="1:8">
      <c r="A39" s="39"/>
      <c r="B39" s="19">
        <f t="shared" si="2"/>
        <v>8</v>
      </c>
      <c r="C39" s="20" t="s">
        <v>148</v>
      </c>
      <c r="D39" s="27" t="s">
        <v>56</v>
      </c>
      <c r="E39" s="83">
        <v>2</v>
      </c>
      <c r="F39" s="117" t="s">
        <v>239</v>
      </c>
      <c r="G39" s="68" t="s">
        <v>240</v>
      </c>
      <c r="H39" s="117">
        <v>2</v>
      </c>
    </row>
    <row r="40" spans="1:8">
      <c r="A40" s="39"/>
      <c r="B40" s="19">
        <f t="shared" si="2"/>
        <v>9</v>
      </c>
      <c r="C40" s="20" t="s">
        <v>149</v>
      </c>
      <c r="D40" s="30" t="s">
        <v>27</v>
      </c>
      <c r="E40" s="83">
        <v>2</v>
      </c>
      <c r="F40" s="117" t="s">
        <v>149</v>
      </c>
      <c r="G40" s="68" t="s">
        <v>27</v>
      </c>
      <c r="H40" s="117">
        <v>2</v>
      </c>
    </row>
    <row r="41" spans="1:8">
      <c r="A41" s="39"/>
      <c r="B41" s="19">
        <f t="shared" si="2"/>
        <v>10</v>
      </c>
      <c r="C41" s="20" t="s">
        <v>180</v>
      </c>
      <c r="D41" s="30" t="s">
        <v>29</v>
      </c>
      <c r="E41" s="83">
        <v>1</v>
      </c>
      <c r="F41" s="117" t="s">
        <v>241</v>
      </c>
      <c r="G41" s="68" t="s">
        <v>29</v>
      </c>
      <c r="H41" s="117">
        <v>1</v>
      </c>
    </row>
    <row r="42" spans="1:8">
      <c r="A42" s="39"/>
      <c r="B42" s="19">
        <f t="shared" si="2"/>
        <v>11</v>
      </c>
      <c r="C42" s="20" t="s">
        <v>179</v>
      </c>
      <c r="D42" s="27" t="s">
        <v>15</v>
      </c>
      <c r="E42" s="87">
        <v>1</v>
      </c>
      <c r="F42" s="117" t="s">
        <v>242</v>
      </c>
      <c r="G42" s="68" t="s">
        <v>15</v>
      </c>
      <c r="H42" s="117">
        <v>1</v>
      </c>
    </row>
    <row r="43" spans="1:8">
      <c r="A43" s="40"/>
      <c r="B43" s="23"/>
      <c r="C43" s="190" t="s">
        <v>115</v>
      </c>
      <c r="D43" s="191"/>
      <c r="E43" s="109">
        <f>SUM(E32:E42)</f>
        <v>20</v>
      </c>
      <c r="F43" s="190" t="s">
        <v>115</v>
      </c>
      <c r="G43" s="191"/>
      <c r="H43" s="53">
        <f>SUM(H32:H42)</f>
        <v>21</v>
      </c>
    </row>
    <row r="44" spans="1:8">
      <c r="A44" s="66" t="s">
        <v>105</v>
      </c>
      <c r="B44" s="19">
        <v>1</v>
      </c>
      <c r="C44" s="37" t="s">
        <v>204</v>
      </c>
      <c r="D44" s="21" t="s">
        <v>24</v>
      </c>
      <c r="E44" s="37">
        <v>2</v>
      </c>
      <c r="F44" s="117" t="s">
        <v>219</v>
      </c>
      <c r="G44" s="68" t="s">
        <v>24</v>
      </c>
      <c r="H44" s="117">
        <v>2</v>
      </c>
    </row>
    <row r="45" spans="1:8" ht="13.5" customHeight="1">
      <c r="A45" s="65"/>
      <c r="B45" s="19">
        <f>B44+1</f>
        <v>2</v>
      </c>
      <c r="C45" s="37" t="s">
        <v>207</v>
      </c>
      <c r="D45" s="27" t="s">
        <v>10</v>
      </c>
      <c r="E45" s="37">
        <v>2</v>
      </c>
      <c r="F45" s="117" t="s">
        <v>243</v>
      </c>
      <c r="G45" s="68" t="s">
        <v>10</v>
      </c>
      <c r="H45" s="117">
        <v>3</v>
      </c>
    </row>
    <row r="46" spans="1:8">
      <c r="A46" s="39"/>
      <c r="B46" s="19">
        <f t="shared" ref="B46:B53" si="3">B45+1</f>
        <v>3</v>
      </c>
      <c r="C46" s="20" t="s">
        <v>150</v>
      </c>
      <c r="D46" s="27" t="s">
        <v>87</v>
      </c>
      <c r="E46" s="37">
        <v>2</v>
      </c>
      <c r="F46" s="117" t="s">
        <v>155</v>
      </c>
      <c r="G46" s="68" t="s">
        <v>250</v>
      </c>
      <c r="H46" s="117">
        <v>2</v>
      </c>
    </row>
    <row r="47" spans="1:8">
      <c r="A47" s="39"/>
      <c r="B47" s="19">
        <f t="shared" si="3"/>
        <v>4</v>
      </c>
      <c r="C47" s="20" t="s">
        <v>151</v>
      </c>
      <c r="D47" s="27" t="s">
        <v>77</v>
      </c>
      <c r="E47" s="37">
        <v>2</v>
      </c>
      <c r="F47" s="117" t="s">
        <v>244</v>
      </c>
      <c r="G47" s="68" t="s">
        <v>245</v>
      </c>
      <c r="H47" s="117">
        <v>2</v>
      </c>
    </row>
    <row r="48" spans="1:8">
      <c r="A48" s="39"/>
      <c r="B48" s="19">
        <f t="shared" si="3"/>
        <v>5</v>
      </c>
      <c r="C48" s="20" t="s">
        <v>152</v>
      </c>
      <c r="D48" s="27" t="s">
        <v>26</v>
      </c>
      <c r="E48" s="37">
        <v>2</v>
      </c>
      <c r="F48" s="117" t="s">
        <v>152</v>
      </c>
      <c r="G48" s="68" t="s">
        <v>26</v>
      </c>
      <c r="H48" s="117">
        <v>2</v>
      </c>
    </row>
    <row r="49" spans="1:10">
      <c r="A49" s="39"/>
      <c r="B49" s="19">
        <f t="shared" si="3"/>
        <v>6</v>
      </c>
      <c r="C49" s="20" t="s">
        <v>153</v>
      </c>
      <c r="D49" s="27" t="s">
        <v>28</v>
      </c>
      <c r="E49" s="37">
        <v>2</v>
      </c>
      <c r="F49" s="117" t="s">
        <v>156</v>
      </c>
      <c r="G49" s="68" t="s">
        <v>28</v>
      </c>
      <c r="H49" s="117">
        <v>2</v>
      </c>
    </row>
    <row r="50" spans="1:10">
      <c r="A50" s="39"/>
      <c r="B50" s="19">
        <f t="shared" si="3"/>
        <v>7</v>
      </c>
      <c r="C50" s="20" t="s">
        <v>154</v>
      </c>
      <c r="D50" s="27" t="s">
        <v>76</v>
      </c>
      <c r="E50" s="37">
        <v>2</v>
      </c>
      <c r="F50" s="117" t="s">
        <v>143</v>
      </c>
      <c r="G50" s="68" t="s">
        <v>247</v>
      </c>
      <c r="H50" s="117">
        <v>2</v>
      </c>
    </row>
    <row r="51" spans="1:10">
      <c r="A51" s="39"/>
      <c r="B51" s="19">
        <f t="shared" si="3"/>
        <v>8</v>
      </c>
      <c r="C51" s="20" t="s">
        <v>155</v>
      </c>
      <c r="D51" s="27" t="s">
        <v>13</v>
      </c>
      <c r="E51" s="37">
        <v>2</v>
      </c>
      <c r="F51" s="117" t="s">
        <v>162</v>
      </c>
      <c r="G51" s="68" t="s">
        <v>13</v>
      </c>
      <c r="H51" s="117">
        <v>2</v>
      </c>
    </row>
    <row r="52" spans="1:10">
      <c r="A52" s="39"/>
      <c r="B52" s="19">
        <f t="shared" si="3"/>
        <v>9</v>
      </c>
      <c r="C52" s="20" t="s">
        <v>156</v>
      </c>
      <c r="D52" s="27" t="s">
        <v>62</v>
      </c>
      <c r="E52" s="37">
        <v>2</v>
      </c>
      <c r="F52" s="117" t="s">
        <v>159</v>
      </c>
      <c r="G52" s="68" t="s">
        <v>249</v>
      </c>
      <c r="H52" s="117">
        <v>2</v>
      </c>
    </row>
    <row r="53" spans="1:10">
      <c r="A53" s="39"/>
      <c r="B53" s="19">
        <f t="shared" si="3"/>
        <v>10</v>
      </c>
      <c r="C53" s="20" t="s">
        <v>208</v>
      </c>
      <c r="D53" s="30" t="s">
        <v>120</v>
      </c>
      <c r="E53" s="37">
        <v>1</v>
      </c>
      <c r="F53" s="117"/>
      <c r="G53" s="68"/>
      <c r="H53" s="117"/>
    </row>
    <row r="54" spans="1:10">
      <c r="A54" s="40"/>
      <c r="B54" s="23"/>
      <c r="C54" s="190" t="s">
        <v>114</v>
      </c>
      <c r="D54" s="191"/>
      <c r="E54" s="109">
        <f>SUM(E44:E53)</f>
        <v>19</v>
      </c>
      <c r="F54" s="190" t="s">
        <v>114</v>
      </c>
      <c r="G54" s="191"/>
      <c r="H54" s="53">
        <f>SUM(H44:H53)</f>
        <v>19</v>
      </c>
    </row>
    <row r="55" spans="1:10">
      <c r="A55" s="65" t="s">
        <v>106</v>
      </c>
      <c r="B55" s="19">
        <v>1</v>
      </c>
      <c r="C55" s="20" t="s">
        <v>157</v>
      </c>
      <c r="D55" s="27" t="s">
        <v>78</v>
      </c>
      <c r="E55" s="37">
        <v>2</v>
      </c>
      <c r="F55" s="117" t="s">
        <v>151</v>
      </c>
      <c r="G55" s="68" t="s">
        <v>251</v>
      </c>
      <c r="H55" s="117">
        <v>2</v>
      </c>
    </row>
    <row r="56" spans="1:10">
      <c r="A56" s="65"/>
      <c r="B56" s="19">
        <f>B55+1</f>
        <v>2</v>
      </c>
      <c r="C56" s="20" t="s">
        <v>158</v>
      </c>
      <c r="D56" s="27" t="s">
        <v>84</v>
      </c>
      <c r="E56" s="37">
        <v>2</v>
      </c>
      <c r="F56" s="117" t="s">
        <v>161</v>
      </c>
      <c r="G56" s="68" t="s">
        <v>248</v>
      </c>
      <c r="H56" s="117">
        <v>2</v>
      </c>
    </row>
    <row r="57" spans="1:10">
      <c r="A57" s="65"/>
      <c r="B57" s="19">
        <f t="shared" ref="B57:B62" si="4">B56+1</f>
        <v>3</v>
      </c>
      <c r="C57" s="20" t="s">
        <v>159</v>
      </c>
      <c r="D57" s="27" t="s">
        <v>54</v>
      </c>
      <c r="E57" s="37">
        <v>2</v>
      </c>
      <c r="F57" s="117" t="s">
        <v>266</v>
      </c>
      <c r="G57" s="68" t="s">
        <v>54</v>
      </c>
      <c r="H57" s="117">
        <v>2</v>
      </c>
    </row>
    <row r="58" spans="1:10">
      <c r="A58" s="39"/>
      <c r="B58" s="19">
        <f t="shared" si="4"/>
        <v>4</v>
      </c>
      <c r="C58" s="20" t="s">
        <v>160</v>
      </c>
      <c r="D58" s="27" t="s">
        <v>32</v>
      </c>
      <c r="E58" s="37">
        <v>2</v>
      </c>
      <c r="F58" s="117" t="s">
        <v>168</v>
      </c>
      <c r="G58" s="68" t="s">
        <v>32</v>
      </c>
      <c r="H58" s="117">
        <v>2</v>
      </c>
    </row>
    <row r="59" spans="1:10">
      <c r="A59" s="39"/>
      <c r="B59" s="19">
        <f t="shared" si="4"/>
        <v>5</v>
      </c>
      <c r="C59" s="20" t="s">
        <v>161</v>
      </c>
      <c r="D59" s="27" t="s">
        <v>57</v>
      </c>
      <c r="E59" s="37">
        <v>2</v>
      </c>
      <c r="F59" s="117" t="s">
        <v>154</v>
      </c>
      <c r="G59" s="68" t="s">
        <v>253</v>
      </c>
      <c r="H59" s="117">
        <v>2</v>
      </c>
    </row>
    <row r="60" spans="1:10">
      <c r="A60" s="39"/>
      <c r="B60" s="19">
        <f t="shared" si="4"/>
        <v>6</v>
      </c>
      <c r="C60" s="20" t="s">
        <v>162</v>
      </c>
      <c r="D60" s="27" t="s">
        <v>60</v>
      </c>
      <c r="E60" s="37">
        <v>2</v>
      </c>
      <c r="F60" s="117" t="s">
        <v>55</v>
      </c>
      <c r="G60" s="68" t="s">
        <v>255</v>
      </c>
      <c r="H60" s="117">
        <v>2</v>
      </c>
      <c r="I60" s="27"/>
      <c r="J60" s="68"/>
    </row>
    <row r="61" spans="1:10">
      <c r="A61" s="39"/>
      <c r="B61" s="19">
        <f t="shared" si="4"/>
        <v>7</v>
      </c>
      <c r="C61" s="20" t="s">
        <v>181</v>
      </c>
      <c r="D61" s="27" t="s">
        <v>81</v>
      </c>
      <c r="E61" s="37">
        <v>2</v>
      </c>
      <c r="F61" s="117" t="s">
        <v>256</v>
      </c>
      <c r="G61" s="68" t="s">
        <v>257</v>
      </c>
      <c r="H61" s="117">
        <v>2</v>
      </c>
    </row>
    <row r="62" spans="1:10">
      <c r="A62" s="39"/>
      <c r="B62" s="19">
        <f t="shared" si="4"/>
        <v>8</v>
      </c>
      <c r="C62" s="20" t="s">
        <v>195</v>
      </c>
      <c r="D62" s="30" t="s">
        <v>30</v>
      </c>
      <c r="E62" s="37">
        <v>1</v>
      </c>
      <c r="F62" s="117" t="s">
        <v>258</v>
      </c>
      <c r="G62" s="68" t="s">
        <v>30</v>
      </c>
      <c r="H62" s="117">
        <v>1</v>
      </c>
    </row>
    <row r="63" spans="1:10">
      <c r="A63" s="39"/>
      <c r="B63" s="204">
        <f>B62+1</f>
        <v>9</v>
      </c>
      <c r="C63" s="138" t="s">
        <v>190</v>
      </c>
      <c r="D63" s="27" t="s">
        <v>14</v>
      </c>
      <c r="E63" s="198">
        <v>2</v>
      </c>
      <c r="F63" s="117" t="s">
        <v>259</v>
      </c>
      <c r="G63" s="68" t="s">
        <v>14</v>
      </c>
      <c r="H63" s="117">
        <v>1</v>
      </c>
    </row>
    <row r="64" spans="1:10">
      <c r="A64" s="39"/>
      <c r="B64" s="205"/>
      <c r="C64" s="138" t="s">
        <v>191</v>
      </c>
      <c r="D64" s="27" t="s">
        <v>80</v>
      </c>
      <c r="E64" s="199"/>
      <c r="F64" s="117" t="s">
        <v>260</v>
      </c>
      <c r="G64" s="68" t="s">
        <v>261</v>
      </c>
      <c r="H64" s="117" t="s">
        <v>262</v>
      </c>
    </row>
    <row r="65" spans="1:8">
      <c r="A65" s="39"/>
      <c r="B65" s="206"/>
      <c r="C65" s="138" t="s">
        <v>197</v>
      </c>
      <c r="D65" s="27" t="s">
        <v>94</v>
      </c>
      <c r="E65" s="200"/>
      <c r="F65" s="117" t="s">
        <v>263</v>
      </c>
      <c r="G65" s="68" t="s">
        <v>264</v>
      </c>
      <c r="H65" s="117" t="s">
        <v>262</v>
      </c>
    </row>
    <row r="66" spans="1:8">
      <c r="A66" s="39"/>
      <c r="B66" s="19">
        <f>B63+1</f>
        <v>10</v>
      </c>
      <c r="C66" s="20" t="s">
        <v>187</v>
      </c>
      <c r="D66" s="27" t="s">
        <v>126</v>
      </c>
      <c r="E66" s="37">
        <v>2</v>
      </c>
      <c r="F66" s="99"/>
      <c r="G66" s="99"/>
      <c r="H66" s="37"/>
    </row>
    <row r="67" spans="1:8">
      <c r="A67" s="52"/>
      <c r="B67" s="23"/>
      <c r="C67" s="190" t="s">
        <v>113</v>
      </c>
      <c r="D67" s="191"/>
      <c r="E67" s="109">
        <f>SUM(E55:E66)</f>
        <v>19</v>
      </c>
      <c r="F67" s="190" t="s">
        <v>113</v>
      </c>
      <c r="G67" s="191"/>
      <c r="H67" s="53">
        <f>SUM(H55:H66)</f>
        <v>16</v>
      </c>
    </row>
    <row r="68" spans="1:8">
      <c r="A68" s="66" t="s">
        <v>107</v>
      </c>
      <c r="B68" s="19">
        <v>1</v>
      </c>
      <c r="C68" s="20" t="s">
        <v>163</v>
      </c>
      <c r="D68" s="27" t="s">
        <v>85</v>
      </c>
      <c r="E68" s="37">
        <v>2</v>
      </c>
      <c r="F68" s="117" t="s">
        <v>164</v>
      </c>
      <c r="G68" s="68" t="s">
        <v>252</v>
      </c>
      <c r="H68" s="117">
        <v>2</v>
      </c>
    </row>
    <row r="69" spans="1:8">
      <c r="A69" s="39"/>
      <c r="B69" s="19">
        <f>B68+1</f>
        <v>2</v>
      </c>
      <c r="C69" s="20" t="s">
        <v>164</v>
      </c>
      <c r="D69" s="27" t="s">
        <v>61</v>
      </c>
      <c r="E69" s="37">
        <v>2</v>
      </c>
      <c r="F69" s="117" t="s">
        <v>267</v>
      </c>
      <c r="G69" s="68" t="s">
        <v>268</v>
      </c>
      <c r="H69" s="117">
        <v>2</v>
      </c>
    </row>
    <row r="70" spans="1:8">
      <c r="A70" s="39"/>
      <c r="B70" s="19">
        <f t="shared" ref="B70:B75" si="5">B69+1</f>
        <v>3</v>
      </c>
      <c r="C70" s="20" t="s">
        <v>165</v>
      </c>
      <c r="D70" s="27" t="s">
        <v>16</v>
      </c>
      <c r="E70" s="37">
        <v>2</v>
      </c>
      <c r="F70" s="117" t="s">
        <v>269</v>
      </c>
      <c r="G70" s="68" t="s">
        <v>16</v>
      </c>
      <c r="H70" s="117">
        <v>2</v>
      </c>
    </row>
    <row r="71" spans="1:8">
      <c r="A71" s="39"/>
      <c r="B71" s="19">
        <f t="shared" si="5"/>
        <v>4</v>
      </c>
      <c r="C71" s="20" t="s">
        <v>166</v>
      </c>
      <c r="D71" s="27" t="s">
        <v>39</v>
      </c>
      <c r="E71" s="37">
        <v>2</v>
      </c>
      <c r="F71" s="117" t="s">
        <v>166</v>
      </c>
      <c r="G71" s="68" t="s">
        <v>39</v>
      </c>
      <c r="H71" s="117">
        <v>2</v>
      </c>
    </row>
    <row r="72" spans="1:8">
      <c r="A72" s="39"/>
      <c r="B72" s="19">
        <f t="shared" si="5"/>
        <v>5</v>
      </c>
      <c r="C72" s="20" t="s">
        <v>167</v>
      </c>
      <c r="D72" s="27" t="s">
        <v>31</v>
      </c>
      <c r="E72" s="37">
        <v>2</v>
      </c>
      <c r="F72" s="117" t="s">
        <v>165</v>
      </c>
      <c r="G72" s="68" t="s">
        <v>31</v>
      </c>
      <c r="H72" s="117">
        <v>2</v>
      </c>
    </row>
    <row r="73" spans="1:8">
      <c r="A73" s="39"/>
      <c r="B73" s="19">
        <f t="shared" si="5"/>
        <v>6</v>
      </c>
      <c r="C73" s="20" t="s">
        <v>182</v>
      </c>
      <c r="D73" s="27" t="s">
        <v>88</v>
      </c>
      <c r="E73" s="37">
        <v>2</v>
      </c>
      <c r="F73" s="117" t="s">
        <v>254</v>
      </c>
      <c r="G73" s="68" t="s">
        <v>270</v>
      </c>
      <c r="H73" s="117">
        <v>2</v>
      </c>
    </row>
    <row r="74" spans="1:8">
      <c r="A74" s="39"/>
      <c r="B74" s="19">
        <f t="shared" si="5"/>
        <v>7</v>
      </c>
      <c r="C74" s="20" t="s">
        <v>183</v>
      </c>
      <c r="D74" s="27" t="s">
        <v>40</v>
      </c>
      <c r="E74" s="37">
        <v>2</v>
      </c>
      <c r="F74" s="117" t="s">
        <v>271</v>
      </c>
      <c r="G74" s="68" t="s">
        <v>40</v>
      </c>
      <c r="H74" s="117">
        <v>2</v>
      </c>
    </row>
    <row r="75" spans="1:8">
      <c r="A75" s="39"/>
      <c r="B75" s="204">
        <f t="shared" si="5"/>
        <v>8</v>
      </c>
      <c r="C75" s="138" t="s">
        <v>41</v>
      </c>
      <c r="D75" s="27" t="s">
        <v>59</v>
      </c>
      <c r="E75" s="198">
        <v>2</v>
      </c>
      <c r="F75" s="117" t="s">
        <v>41</v>
      </c>
      <c r="G75" s="68" t="s">
        <v>272</v>
      </c>
      <c r="H75" s="225">
        <v>2</v>
      </c>
    </row>
    <row r="76" spans="1:8">
      <c r="A76" s="39"/>
      <c r="B76" s="205"/>
      <c r="C76" s="138" t="s">
        <v>44</v>
      </c>
      <c r="D76" s="27" t="s">
        <v>34</v>
      </c>
      <c r="E76" s="199"/>
      <c r="F76" s="117" t="s">
        <v>44</v>
      </c>
      <c r="G76" s="68" t="s">
        <v>34</v>
      </c>
      <c r="H76" s="226"/>
    </row>
    <row r="77" spans="1:8">
      <c r="A77" s="39"/>
      <c r="B77" s="206"/>
      <c r="C77" s="138" t="s">
        <v>47</v>
      </c>
      <c r="D77" s="27" t="s">
        <v>89</v>
      </c>
      <c r="E77" s="200"/>
      <c r="F77" s="117" t="s">
        <v>160</v>
      </c>
      <c r="G77" s="68" t="s">
        <v>273</v>
      </c>
      <c r="H77" s="227"/>
    </row>
    <row r="78" spans="1:8">
      <c r="A78" s="39"/>
      <c r="B78" s="204">
        <f>B75+1</f>
        <v>9</v>
      </c>
      <c r="C78" s="138" t="s">
        <v>42</v>
      </c>
      <c r="D78" s="27" t="s">
        <v>119</v>
      </c>
      <c r="E78" s="198">
        <v>2</v>
      </c>
      <c r="F78" s="117" t="s">
        <v>42</v>
      </c>
      <c r="G78" s="68" t="s">
        <v>282</v>
      </c>
      <c r="H78" s="225">
        <v>2</v>
      </c>
    </row>
    <row r="79" spans="1:8">
      <c r="A79" s="39"/>
      <c r="B79" s="205"/>
      <c r="C79" s="138" t="s">
        <v>45</v>
      </c>
      <c r="D79" s="27" t="s">
        <v>58</v>
      </c>
      <c r="E79" s="199"/>
      <c r="F79" s="117" t="s">
        <v>45</v>
      </c>
      <c r="G79" s="68" t="s">
        <v>275</v>
      </c>
      <c r="H79" s="226"/>
    </row>
    <row r="80" spans="1:8">
      <c r="A80" s="39"/>
      <c r="B80" s="206"/>
      <c r="C80" s="138" t="s">
        <v>48</v>
      </c>
      <c r="D80" s="27" t="s">
        <v>91</v>
      </c>
      <c r="E80" s="200"/>
      <c r="F80" s="117" t="s">
        <v>47</v>
      </c>
      <c r="G80" s="68" t="s">
        <v>276</v>
      </c>
      <c r="H80" s="227"/>
    </row>
    <row r="81" spans="1:8">
      <c r="A81" s="39"/>
      <c r="B81" s="219">
        <f>B78+1</f>
        <v>10</v>
      </c>
      <c r="C81" s="138" t="s">
        <v>43</v>
      </c>
      <c r="D81" s="27" t="s">
        <v>33</v>
      </c>
      <c r="E81" s="198">
        <v>2</v>
      </c>
      <c r="F81" s="117" t="s">
        <v>43</v>
      </c>
      <c r="G81" s="68" t="s">
        <v>277</v>
      </c>
      <c r="H81" s="225">
        <v>2</v>
      </c>
    </row>
    <row r="82" spans="1:8">
      <c r="A82" s="39"/>
      <c r="B82" s="220"/>
      <c r="C82" s="138" t="s">
        <v>46</v>
      </c>
      <c r="D82" s="27" t="s">
        <v>98</v>
      </c>
      <c r="E82" s="199"/>
      <c r="F82" s="117" t="s">
        <v>46</v>
      </c>
      <c r="G82" s="68" t="s">
        <v>278</v>
      </c>
      <c r="H82" s="226"/>
    </row>
    <row r="83" spans="1:8">
      <c r="A83" s="39"/>
      <c r="B83" s="221"/>
      <c r="C83" s="138" t="s">
        <v>49</v>
      </c>
      <c r="D83" s="27" t="s">
        <v>36</v>
      </c>
      <c r="E83" s="222"/>
      <c r="F83" s="117" t="s">
        <v>49</v>
      </c>
      <c r="G83" s="68" t="s">
        <v>36</v>
      </c>
      <c r="H83" s="228"/>
    </row>
    <row r="84" spans="1:8">
      <c r="A84" s="52"/>
      <c r="B84" s="23"/>
      <c r="C84" s="190" t="s">
        <v>112</v>
      </c>
      <c r="D84" s="191"/>
      <c r="E84" s="109">
        <f>SUM(E68:E83)</f>
        <v>20</v>
      </c>
      <c r="F84" s="190" t="s">
        <v>112</v>
      </c>
      <c r="G84" s="191"/>
      <c r="H84" s="53">
        <f>SUM(H68:H83)</f>
        <v>20</v>
      </c>
    </row>
    <row r="85" spans="1:8">
      <c r="A85" s="64" t="s">
        <v>108</v>
      </c>
      <c r="B85" s="24">
        <v>1</v>
      </c>
      <c r="C85" s="42" t="s">
        <v>186</v>
      </c>
      <c r="D85" s="35" t="s">
        <v>86</v>
      </c>
      <c r="E85" s="37">
        <v>3</v>
      </c>
      <c r="F85" s="117" t="s">
        <v>163</v>
      </c>
      <c r="G85" s="68" t="s">
        <v>279</v>
      </c>
      <c r="H85" s="117">
        <v>2</v>
      </c>
    </row>
    <row r="86" spans="1:8">
      <c r="A86" s="39"/>
      <c r="B86" s="24">
        <f>B85+1</f>
        <v>2</v>
      </c>
      <c r="C86" s="43" t="s">
        <v>192</v>
      </c>
      <c r="D86" s="41" t="s">
        <v>209</v>
      </c>
      <c r="E86" s="37">
        <v>1</v>
      </c>
      <c r="F86" s="117" t="s">
        <v>302</v>
      </c>
      <c r="G86" s="68" t="s">
        <v>302</v>
      </c>
      <c r="H86" s="117"/>
    </row>
    <row r="87" spans="1:8">
      <c r="A87" s="39"/>
      <c r="B87" s="24">
        <f>B86+1</f>
        <v>3</v>
      </c>
      <c r="C87" s="43" t="s">
        <v>168</v>
      </c>
      <c r="D87" s="33" t="s">
        <v>90</v>
      </c>
      <c r="E87" s="37">
        <v>2</v>
      </c>
      <c r="F87" s="117" t="s">
        <v>280</v>
      </c>
      <c r="G87" s="68" t="s">
        <v>281</v>
      </c>
      <c r="H87" s="117">
        <v>2</v>
      </c>
    </row>
    <row r="88" spans="1:8">
      <c r="A88" s="39"/>
      <c r="B88" s="204">
        <f>B87+1</f>
        <v>4</v>
      </c>
      <c r="C88" s="138" t="s">
        <v>124</v>
      </c>
      <c r="D88" s="27" t="s">
        <v>97</v>
      </c>
      <c r="E88" s="198">
        <v>2</v>
      </c>
      <c r="F88" s="117" t="s">
        <v>124</v>
      </c>
      <c r="G88" s="68" t="s">
        <v>274</v>
      </c>
      <c r="H88" s="117">
        <v>2</v>
      </c>
    </row>
    <row r="89" spans="1:8">
      <c r="A89" s="39"/>
      <c r="B89" s="205"/>
      <c r="C89" s="138" t="s">
        <v>130</v>
      </c>
      <c r="D89" s="27" t="s">
        <v>35</v>
      </c>
      <c r="E89" s="199"/>
      <c r="F89" s="117" t="s">
        <v>130</v>
      </c>
      <c r="G89" s="68" t="s">
        <v>283</v>
      </c>
      <c r="H89" s="117">
        <v>2</v>
      </c>
    </row>
    <row r="90" spans="1:8">
      <c r="A90" s="39"/>
      <c r="B90" s="206"/>
      <c r="C90" s="138" t="s">
        <v>127</v>
      </c>
      <c r="D90" s="27" t="s">
        <v>117</v>
      </c>
      <c r="E90" s="200"/>
      <c r="F90" s="117" t="s">
        <v>127</v>
      </c>
      <c r="G90" s="68" t="s">
        <v>284</v>
      </c>
      <c r="H90" s="117">
        <v>2</v>
      </c>
    </row>
    <row r="91" spans="1:8">
      <c r="A91" s="39"/>
      <c r="B91" s="204">
        <f>B88+1</f>
        <v>5</v>
      </c>
      <c r="C91" s="138" t="s">
        <v>125</v>
      </c>
      <c r="D91" s="27" t="s">
        <v>18</v>
      </c>
      <c r="E91" s="198">
        <v>2</v>
      </c>
      <c r="F91" s="117" t="s">
        <v>125</v>
      </c>
      <c r="G91" s="68" t="s">
        <v>18</v>
      </c>
      <c r="H91" s="117">
        <v>2</v>
      </c>
    </row>
    <row r="92" spans="1:8">
      <c r="A92" s="39"/>
      <c r="B92" s="205"/>
      <c r="C92" s="138" t="s">
        <v>131</v>
      </c>
      <c r="D92" s="27" t="s">
        <v>21</v>
      </c>
      <c r="E92" s="199"/>
      <c r="F92" s="117" t="s">
        <v>131</v>
      </c>
      <c r="G92" s="68" t="s">
        <v>285</v>
      </c>
      <c r="H92" s="117">
        <v>2</v>
      </c>
    </row>
    <row r="93" spans="1:8">
      <c r="A93" s="39"/>
      <c r="B93" s="206"/>
      <c r="C93" s="138" t="s">
        <v>128</v>
      </c>
      <c r="D93" s="27" t="s">
        <v>122</v>
      </c>
      <c r="E93" s="200"/>
      <c r="F93" s="117" t="s">
        <v>128</v>
      </c>
      <c r="G93" s="68" t="s">
        <v>286</v>
      </c>
      <c r="H93" s="117">
        <v>2</v>
      </c>
    </row>
    <row r="94" spans="1:8">
      <c r="A94" s="39"/>
      <c r="B94" s="204">
        <f>B91+1</f>
        <v>6</v>
      </c>
      <c r="C94" s="138" t="s">
        <v>193</v>
      </c>
      <c r="D94" s="27" t="s">
        <v>93</v>
      </c>
      <c r="E94" s="216">
        <v>2</v>
      </c>
      <c r="F94" s="225" t="s">
        <v>287</v>
      </c>
      <c r="G94" s="229" t="s">
        <v>288</v>
      </c>
      <c r="H94" s="225">
        <v>3</v>
      </c>
    </row>
    <row r="95" spans="1:8">
      <c r="A95" s="39"/>
      <c r="B95" s="205"/>
      <c r="C95" s="138" t="s">
        <v>194</v>
      </c>
      <c r="D95" s="27" t="s">
        <v>96</v>
      </c>
      <c r="E95" s="217"/>
      <c r="F95" s="226"/>
      <c r="G95" s="230"/>
      <c r="H95" s="226"/>
    </row>
    <row r="96" spans="1:8">
      <c r="A96" s="39"/>
      <c r="B96" s="206"/>
      <c r="C96" s="138" t="s">
        <v>196</v>
      </c>
      <c r="D96" s="27" t="s">
        <v>92</v>
      </c>
      <c r="E96" s="218"/>
      <c r="F96" s="227"/>
      <c r="G96" s="231"/>
      <c r="H96" s="227"/>
    </row>
    <row r="97" spans="1:8">
      <c r="A97" s="39"/>
      <c r="B97" s="19">
        <f>B94+1</f>
        <v>7</v>
      </c>
      <c r="C97" s="46" t="s">
        <v>188</v>
      </c>
      <c r="D97" s="33" t="s">
        <v>123</v>
      </c>
      <c r="E97" s="37">
        <v>6</v>
      </c>
      <c r="F97" s="99"/>
      <c r="G97" s="99"/>
      <c r="H97" s="37"/>
    </row>
    <row r="98" spans="1:8">
      <c r="A98" s="40"/>
      <c r="B98" s="23"/>
      <c r="C98" s="190" t="s">
        <v>111</v>
      </c>
      <c r="D98" s="191"/>
      <c r="E98" s="109">
        <f>SUM(E85:E97)</f>
        <v>18</v>
      </c>
      <c r="F98" s="190" t="s">
        <v>111</v>
      </c>
      <c r="G98" s="191"/>
      <c r="H98" s="53">
        <f>SUM(H85:H97)</f>
        <v>19</v>
      </c>
    </row>
    <row r="99" spans="1:8">
      <c r="A99" s="66" t="s">
        <v>109</v>
      </c>
      <c r="B99" s="31">
        <v>1</v>
      </c>
      <c r="C99" s="42" t="s">
        <v>184</v>
      </c>
      <c r="D99" s="34" t="s">
        <v>118</v>
      </c>
      <c r="E99" s="37">
        <v>3</v>
      </c>
      <c r="F99" s="117" t="s">
        <v>289</v>
      </c>
      <c r="G99" s="68" t="s">
        <v>290</v>
      </c>
      <c r="H99" s="117">
        <v>3</v>
      </c>
    </row>
    <row r="100" spans="1:8">
      <c r="A100" s="39"/>
      <c r="B100" s="32">
        <f>B99+1</f>
        <v>2</v>
      </c>
      <c r="C100" s="43" t="s">
        <v>185</v>
      </c>
      <c r="D100" s="35" t="s">
        <v>206</v>
      </c>
      <c r="E100" s="37">
        <v>4</v>
      </c>
      <c r="F100" s="117" t="s">
        <v>291</v>
      </c>
      <c r="G100" s="68" t="s">
        <v>292</v>
      </c>
      <c r="H100" s="117">
        <v>4</v>
      </c>
    </row>
    <row r="101" spans="1:8">
      <c r="A101" s="39"/>
      <c r="B101" s="32">
        <f>B100+1</f>
        <v>3</v>
      </c>
      <c r="C101" s="44" t="s">
        <v>189</v>
      </c>
      <c r="D101" s="33" t="s">
        <v>123</v>
      </c>
      <c r="E101" s="37">
        <v>2</v>
      </c>
      <c r="F101" s="117"/>
      <c r="G101" s="68"/>
      <c r="H101" s="117"/>
    </row>
    <row r="102" spans="1:8" ht="13.5" thickBot="1">
      <c r="A102" s="67"/>
      <c r="B102" s="23"/>
      <c r="C102" s="190" t="s">
        <v>110</v>
      </c>
      <c r="D102" s="191"/>
      <c r="E102" s="111">
        <f>SUM(E99:E101)</f>
        <v>9</v>
      </c>
      <c r="F102" s="232" t="s">
        <v>110</v>
      </c>
      <c r="G102" s="233"/>
      <c r="H102" s="56">
        <f>SUM(H99:H101)</f>
        <v>7</v>
      </c>
    </row>
    <row r="103" spans="1:8" ht="17.25" thickTop="1" thickBot="1">
      <c r="A103" s="207" t="s">
        <v>100</v>
      </c>
      <c r="B103" s="208"/>
      <c r="C103" s="208"/>
      <c r="D103" s="209"/>
      <c r="E103" s="112">
        <f>E102+E98+E84+E67+E54+E43+E31+E20</f>
        <v>145</v>
      </c>
      <c r="F103" s="208" t="s">
        <v>100</v>
      </c>
      <c r="G103" s="209"/>
      <c r="H103" s="57">
        <f>H102+H98+H84+H67+H54+H43+H31+H20</f>
        <v>146</v>
      </c>
    </row>
    <row r="104" spans="1:8" ht="19.5" thickTop="1">
      <c r="A104" s="3"/>
      <c r="B104" s="3" t="s">
        <v>203</v>
      </c>
      <c r="C104" s="3"/>
      <c r="D104" s="13"/>
      <c r="E104" s="11"/>
      <c r="F104" s="104"/>
      <c r="G104" s="4"/>
      <c r="H104" s="11"/>
    </row>
    <row r="105" spans="1:8" ht="18.75">
      <c r="A105" s="3"/>
      <c r="B105" s="3"/>
      <c r="C105" s="3"/>
      <c r="D105" s="13"/>
      <c r="E105" s="11"/>
      <c r="F105" s="104"/>
      <c r="G105" s="4"/>
      <c r="H105" s="11"/>
    </row>
    <row r="106" spans="1:8" ht="18.75">
      <c r="A106" s="3"/>
      <c r="B106" s="14" t="s">
        <v>79</v>
      </c>
      <c r="C106" s="3"/>
      <c r="D106" s="5"/>
      <c r="E106" s="4"/>
      <c r="F106" s="104"/>
      <c r="G106" s="4"/>
      <c r="H106" s="4"/>
    </row>
    <row r="107" spans="1:8" ht="15.75">
      <c r="B107" s="12" t="s">
        <v>129</v>
      </c>
      <c r="F107" s="105"/>
    </row>
    <row r="108" spans="1:8">
      <c r="A108" s="15"/>
      <c r="B108" s="210" t="s">
        <v>95</v>
      </c>
      <c r="C108" s="212" t="s">
        <v>0</v>
      </c>
      <c r="D108" s="214" t="s">
        <v>1</v>
      </c>
      <c r="E108" s="202" t="s">
        <v>2</v>
      </c>
      <c r="F108" s="194" t="s">
        <v>0</v>
      </c>
      <c r="G108" s="181" t="s">
        <v>199</v>
      </c>
      <c r="H108" s="202" t="s">
        <v>2</v>
      </c>
    </row>
    <row r="109" spans="1:8">
      <c r="A109" s="15"/>
      <c r="B109" s="211"/>
      <c r="C109" s="213"/>
      <c r="D109" s="215"/>
      <c r="E109" s="203"/>
      <c r="F109" s="195"/>
      <c r="G109" s="182"/>
      <c r="H109" s="203"/>
    </row>
    <row r="110" spans="1:8">
      <c r="B110" s="161">
        <v>1</v>
      </c>
      <c r="C110" s="162" t="s">
        <v>50</v>
      </c>
      <c r="D110" s="163" t="s">
        <v>201</v>
      </c>
      <c r="E110" s="164">
        <v>2</v>
      </c>
      <c r="F110" s="172" t="s">
        <v>293</v>
      </c>
      <c r="G110" s="163" t="s">
        <v>294</v>
      </c>
      <c r="H110" s="117">
        <v>2</v>
      </c>
    </row>
    <row r="111" spans="1:8">
      <c r="B111" s="165">
        <f>B110+1</f>
        <v>2</v>
      </c>
      <c r="C111" s="166" t="s">
        <v>51</v>
      </c>
      <c r="D111" s="167" t="s">
        <v>200</v>
      </c>
      <c r="E111" s="168">
        <v>2</v>
      </c>
      <c r="F111" s="173" t="s">
        <v>295</v>
      </c>
      <c r="G111" s="167" t="s">
        <v>296</v>
      </c>
      <c r="H111" s="117">
        <v>2</v>
      </c>
    </row>
    <row r="112" spans="1:8">
      <c r="B112" s="165">
        <f t="shared" ref="B112:B118" si="6">B111+1</f>
        <v>3</v>
      </c>
      <c r="C112" s="166" t="s">
        <v>52</v>
      </c>
      <c r="D112" s="167" t="s">
        <v>37</v>
      </c>
      <c r="E112" s="168">
        <v>2</v>
      </c>
      <c r="F112" s="173" t="s">
        <v>297</v>
      </c>
      <c r="G112" s="167" t="s">
        <v>298</v>
      </c>
      <c r="H112" s="117">
        <v>2</v>
      </c>
    </row>
    <row r="113" spans="2:8">
      <c r="B113" s="165">
        <f t="shared" si="6"/>
        <v>4</v>
      </c>
      <c r="C113" s="169" t="s">
        <v>132</v>
      </c>
      <c r="D113" s="167" t="s">
        <v>17</v>
      </c>
      <c r="E113" s="168">
        <v>2</v>
      </c>
      <c r="F113" s="173" t="s">
        <v>167</v>
      </c>
      <c r="G113" s="167" t="s">
        <v>17</v>
      </c>
      <c r="H113" s="117">
        <v>2</v>
      </c>
    </row>
    <row r="114" spans="2:8">
      <c r="B114" s="165">
        <f t="shared" si="6"/>
        <v>5</v>
      </c>
      <c r="C114" s="169" t="s">
        <v>133</v>
      </c>
      <c r="D114" s="167" t="s">
        <v>19</v>
      </c>
      <c r="E114" s="168">
        <v>2</v>
      </c>
      <c r="F114" s="173" t="s">
        <v>50</v>
      </c>
      <c r="G114" s="167" t="s">
        <v>299</v>
      </c>
      <c r="H114" s="117">
        <v>2</v>
      </c>
    </row>
    <row r="115" spans="2:8">
      <c r="B115" s="165">
        <f t="shared" si="6"/>
        <v>6</v>
      </c>
      <c r="C115" s="169" t="s">
        <v>134</v>
      </c>
      <c r="D115" s="167" t="s">
        <v>20</v>
      </c>
      <c r="E115" s="168">
        <v>2</v>
      </c>
      <c r="F115" s="173" t="s">
        <v>52</v>
      </c>
      <c r="G115" s="167" t="s">
        <v>300</v>
      </c>
      <c r="H115" s="117">
        <v>2</v>
      </c>
    </row>
    <row r="116" spans="2:8">
      <c r="B116" s="165">
        <f t="shared" si="6"/>
        <v>7</v>
      </c>
      <c r="C116" s="170" t="s">
        <v>53</v>
      </c>
      <c r="D116" s="167" t="s">
        <v>22</v>
      </c>
      <c r="E116" s="168">
        <v>2</v>
      </c>
      <c r="F116" s="173" t="s">
        <v>51</v>
      </c>
      <c r="G116" s="167" t="s">
        <v>301</v>
      </c>
      <c r="H116" s="117">
        <v>2</v>
      </c>
    </row>
    <row r="117" spans="2:8">
      <c r="B117" s="165">
        <f t="shared" si="6"/>
        <v>8</v>
      </c>
      <c r="C117" s="170" t="s">
        <v>55</v>
      </c>
      <c r="D117" s="167" t="s">
        <v>38</v>
      </c>
      <c r="E117" s="168">
        <v>2</v>
      </c>
      <c r="F117" s="173" t="s">
        <v>53</v>
      </c>
      <c r="G117" s="167" t="s">
        <v>38</v>
      </c>
      <c r="H117" s="117">
        <v>2</v>
      </c>
    </row>
    <row r="118" spans="2:8">
      <c r="B118" s="165">
        <f t="shared" si="6"/>
        <v>9</v>
      </c>
      <c r="C118" s="170" t="s">
        <v>135</v>
      </c>
      <c r="D118" s="167" t="s">
        <v>116</v>
      </c>
      <c r="E118" s="168">
        <v>2</v>
      </c>
      <c r="F118" s="173" t="s">
        <v>302</v>
      </c>
      <c r="G118" s="167" t="s">
        <v>302</v>
      </c>
      <c r="H118" s="117" t="s">
        <v>302</v>
      </c>
    </row>
    <row r="119" spans="2:8">
      <c r="B119" s="224" t="s">
        <v>82</v>
      </c>
      <c r="C119" s="224"/>
      <c r="D119" s="224"/>
      <c r="E119" s="50">
        <f>SUM(E110:E118)</f>
        <v>18</v>
      </c>
      <c r="F119" s="51"/>
      <c r="G119" s="51"/>
      <c r="H119" s="50">
        <f>SUM(H110:H118)</f>
        <v>16</v>
      </c>
    </row>
  </sheetData>
  <mergeCells count="55">
    <mergeCell ref="F84:G84"/>
    <mergeCell ref="F98:G98"/>
    <mergeCell ref="F102:G102"/>
    <mergeCell ref="F103:G103"/>
    <mergeCell ref="F20:G20"/>
    <mergeCell ref="F31:G31"/>
    <mergeCell ref="F43:G43"/>
    <mergeCell ref="F54:G54"/>
    <mergeCell ref="F67:G67"/>
    <mergeCell ref="H94:H96"/>
    <mergeCell ref="H108:H109"/>
    <mergeCell ref="F94:F96"/>
    <mergeCell ref="G94:G96"/>
    <mergeCell ref="E108:E109"/>
    <mergeCell ref="F108:F109"/>
    <mergeCell ref="G108:G109"/>
    <mergeCell ref="B119:D119"/>
    <mergeCell ref="H9:H10"/>
    <mergeCell ref="H75:H77"/>
    <mergeCell ref="H78:H80"/>
    <mergeCell ref="H81:H83"/>
    <mergeCell ref="C98:D98"/>
    <mergeCell ref="C102:D102"/>
    <mergeCell ref="A103:D103"/>
    <mergeCell ref="B108:B109"/>
    <mergeCell ref="C108:C109"/>
    <mergeCell ref="D108:D109"/>
    <mergeCell ref="C84:D84"/>
    <mergeCell ref="B88:B90"/>
    <mergeCell ref="E88:E90"/>
    <mergeCell ref="B91:B93"/>
    <mergeCell ref="E91:E93"/>
    <mergeCell ref="B94:B96"/>
    <mergeCell ref="E94:E96"/>
    <mergeCell ref="C67:D67"/>
    <mergeCell ref="B75:B77"/>
    <mergeCell ref="E75:E77"/>
    <mergeCell ref="B78:B80"/>
    <mergeCell ref="E78:E80"/>
    <mergeCell ref="B81:B83"/>
    <mergeCell ref="E81:E83"/>
    <mergeCell ref="E63:E65"/>
    <mergeCell ref="A7:G7"/>
    <mergeCell ref="A9:A10"/>
    <mergeCell ref="B9:B10"/>
    <mergeCell ref="C9:C10"/>
    <mergeCell ref="D9:D10"/>
    <mergeCell ref="E9:E10"/>
    <mergeCell ref="F9:F10"/>
    <mergeCell ref="G9:G10"/>
    <mergeCell ref="C20:D20"/>
    <mergeCell ref="C31:D31"/>
    <mergeCell ref="C43:D43"/>
    <mergeCell ref="C54:D54"/>
    <mergeCell ref="B63:B65"/>
  </mergeCells>
  <printOptions horizontalCentered="1"/>
  <pageMargins left="0.45" right="0.25" top="0.5" bottom="0.5" header="0.3" footer="0.3"/>
  <pageSetup paperSize="9" scale="83" orientation="portrait" horizontalDpi="4294967293" verticalDpi="4294967293" r:id="rId1"/>
  <rowBreaks count="1" manualBreakCount="1">
    <brk id="67" max="7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34817" r:id="rId4">
          <objectPr defaultSize="0" autoPict="0" r:id="rId5">
            <anchor moveWithCells="1">
              <from>
                <xdr:col>1</xdr:col>
                <xdr:colOff>76200</xdr:colOff>
                <xdr:row>0</xdr:row>
                <xdr:rowOff>28575</xdr:rowOff>
              </from>
              <to>
                <xdr:col>3</xdr:col>
                <xdr:colOff>190500</xdr:colOff>
                <xdr:row>3</xdr:row>
                <xdr:rowOff>266700</xdr:rowOff>
              </to>
            </anchor>
          </objectPr>
        </oleObject>
      </mc:Choice>
      <mc:Fallback>
        <oleObject progId="Word.Picture.8" shapeId="3481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5"/>
  <sheetViews>
    <sheetView view="pageBreakPreview" topLeftCell="C53" zoomScale="152" zoomScaleNormal="155" zoomScaleSheetLayoutView="152" workbookViewId="0">
      <selection activeCell="G62" sqref="G62"/>
    </sheetView>
  </sheetViews>
  <sheetFormatPr defaultColWidth="9.7109375" defaultRowHeight="12.75"/>
  <cols>
    <col min="1" max="2" width="5.140625" style="2" customWidth="1"/>
    <col min="3" max="3" width="9.7109375" style="2"/>
    <col min="4" max="4" width="39.42578125" style="2" customWidth="1"/>
    <col min="5" max="5" width="4.28515625" style="2" customWidth="1"/>
    <col min="6" max="6" width="9.28515625" style="2" bestFit="1" customWidth="1"/>
    <col min="7" max="7" width="36.7109375" style="2" bestFit="1" customWidth="1"/>
    <col min="8" max="8" width="4.28515625" style="2" bestFit="1" customWidth="1"/>
    <col min="9" max="9" width="9.7109375" style="2"/>
    <col min="10" max="10" width="8.140625" style="2" bestFit="1" customWidth="1"/>
    <col min="11" max="11" width="38.42578125" style="2" customWidth="1"/>
    <col min="12" max="16384" width="9.7109375" style="2"/>
  </cols>
  <sheetData>
    <row r="1" spans="1:8" s="7" customFormat="1" ht="18.75">
      <c r="A1" s="6"/>
      <c r="B1" s="6"/>
      <c r="C1" s="6"/>
      <c r="D1" s="6"/>
      <c r="E1" s="6"/>
      <c r="F1" s="6"/>
      <c r="H1" s="6"/>
    </row>
    <row r="2" spans="1:8" s="7" customFormat="1" ht="17.25" customHeight="1">
      <c r="A2" s="8"/>
      <c r="B2" s="8"/>
      <c r="C2" s="8"/>
      <c r="D2" s="8"/>
      <c r="E2" s="8"/>
      <c r="F2" s="8"/>
      <c r="H2" s="8"/>
    </row>
    <row r="3" spans="1:8" s="7" customFormat="1" ht="17.25" customHeight="1">
      <c r="A3" s="8"/>
      <c r="B3" s="8"/>
      <c r="C3" s="8"/>
      <c r="D3" s="8"/>
      <c r="E3" s="8"/>
      <c r="F3" s="8"/>
      <c r="H3" s="8"/>
    </row>
    <row r="4" spans="1:8" s="7" customFormat="1" ht="25.5" customHeight="1">
      <c r="A4" s="9"/>
      <c r="B4" s="9"/>
      <c r="C4" s="9"/>
      <c r="D4" s="9"/>
      <c r="E4" s="9"/>
      <c r="F4" s="9"/>
      <c r="H4" s="9"/>
    </row>
    <row r="5" spans="1:8" s="7" customFormat="1" ht="21.75" customHeight="1" thickBot="1">
      <c r="A5" s="10"/>
      <c r="B5" s="10"/>
      <c r="C5" s="10"/>
      <c r="D5" s="10"/>
      <c r="E5" s="10"/>
      <c r="F5" s="10"/>
      <c r="G5" s="47"/>
      <c r="H5" s="10"/>
    </row>
    <row r="6" spans="1:8" ht="8.25" customHeight="1" thickTop="1">
      <c r="A6" s="1"/>
      <c r="B6" s="1"/>
      <c r="C6" s="1"/>
      <c r="D6" s="1"/>
      <c r="E6" s="1"/>
      <c r="F6" s="1"/>
      <c r="H6" s="1"/>
    </row>
    <row r="7" spans="1:8" ht="20.25">
      <c r="A7" s="185" t="s">
        <v>317</v>
      </c>
      <c r="B7" s="185"/>
      <c r="C7" s="185"/>
      <c r="D7" s="185"/>
      <c r="E7" s="185"/>
      <c r="F7" s="185"/>
      <c r="G7" s="185"/>
      <c r="H7" s="108"/>
    </row>
    <row r="8" spans="1:8" ht="13.5" thickBot="1">
      <c r="A8" s="1"/>
      <c r="B8" s="1"/>
      <c r="C8" s="1"/>
      <c r="D8" s="1"/>
      <c r="E8" s="1"/>
      <c r="F8" s="16"/>
      <c r="G8" s="16" t="s">
        <v>205</v>
      </c>
      <c r="H8" s="1"/>
    </row>
    <row r="9" spans="1:8" ht="13.5" thickTop="1">
      <c r="A9" s="186" t="s">
        <v>3</v>
      </c>
      <c r="B9" s="188" t="s">
        <v>95</v>
      </c>
      <c r="C9" s="188" t="s">
        <v>0</v>
      </c>
      <c r="D9" s="183" t="s">
        <v>312</v>
      </c>
      <c r="E9" s="196" t="s">
        <v>2</v>
      </c>
      <c r="F9" s="188" t="s">
        <v>0</v>
      </c>
      <c r="G9" s="183" t="s">
        <v>311</v>
      </c>
      <c r="H9" s="196" t="s">
        <v>2</v>
      </c>
    </row>
    <row r="10" spans="1:8" ht="13.5" thickBot="1">
      <c r="A10" s="187"/>
      <c r="B10" s="189"/>
      <c r="C10" s="189"/>
      <c r="D10" s="223"/>
      <c r="E10" s="197"/>
      <c r="F10" s="189"/>
      <c r="G10" s="223"/>
      <c r="H10" s="197"/>
    </row>
    <row r="11" spans="1:8" ht="13.5" thickTop="1">
      <c r="A11" s="63" t="s">
        <v>102</v>
      </c>
      <c r="B11" s="17">
        <v>1</v>
      </c>
      <c r="C11" s="36" t="s">
        <v>136</v>
      </c>
      <c r="D11" s="124" t="s">
        <v>63</v>
      </c>
      <c r="E11" s="36">
        <v>2</v>
      </c>
      <c r="F11" s="36" t="s">
        <v>136</v>
      </c>
      <c r="G11" s="124" t="s">
        <v>215</v>
      </c>
      <c r="H11" s="139">
        <v>2</v>
      </c>
    </row>
    <row r="12" spans="1:8">
      <c r="A12" s="39"/>
      <c r="B12" s="19">
        <f>B11+1</f>
        <v>2</v>
      </c>
      <c r="C12" s="37" t="s">
        <v>169</v>
      </c>
      <c r="D12" s="122" t="s">
        <v>74</v>
      </c>
      <c r="E12" s="37">
        <v>2</v>
      </c>
      <c r="F12" s="37" t="s">
        <v>216</v>
      </c>
      <c r="G12" s="122" t="s">
        <v>217</v>
      </c>
      <c r="H12" s="140">
        <v>3</v>
      </c>
    </row>
    <row r="13" spans="1:8">
      <c r="A13" s="39"/>
      <c r="B13" s="19">
        <f>B22+1</f>
        <v>3</v>
      </c>
      <c r="C13" s="37" t="s">
        <v>214</v>
      </c>
      <c r="D13" s="122" t="s">
        <v>23</v>
      </c>
      <c r="E13" s="37">
        <v>3</v>
      </c>
      <c r="F13" s="37" t="s">
        <v>224</v>
      </c>
      <c r="G13" s="122" t="s">
        <v>225</v>
      </c>
      <c r="H13" s="140">
        <v>4</v>
      </c>
    </row>
    <row r="14" spans="1:8">
      <c r="A14" s="39"/>
      <c r="B14" s="19">
        <f>B12+1</f>
        <v>3</v>
      </c>
      <c r="C14" s="37" t="s">
        <v>170</v>
      </c>
      <c r="D14" s="122" t="s">
        <v>64</v>
      </c>
      <c r="E14" s="37">
        <v>2</v>
      </c>
      <c r="F14" s="37" t="s">
        <v>220</v>
      </c>
      <c r="G14" s="122" t="s">
        <v>221</v>
      </c>
      <c r="H14" s="140">
        <v>3</v>
      </c>
    </row>
    <row r="15" spans="1:8">
      <c r="A15" s="39"/>
      <c r="B15" s="19">
        <f t="shared" ref="B15:B18" si="0">B14+1</f>
        <v>4</v>
      </c>
      <c r="C15" s="37" t="s">
        <v>171</v>
      </c>
      <c r="D15" s="122" t="s">
        <v>65</v>
      </c>
      <c r="E15" s="37">
        <v>2</v>
      </c>
      <c r="F15" s="37" t="s">
        <v>222</v>
      </c>
      <c r="G15" s="122" t="s">
        <v>223</v>
      </c>
      <c r="H15" s="140">
        <v>2</v>
      </c>
    </row>
    <row r="16" spans="1:8">
      <c r="A16" s="39"/>
      <c r="B16" s="19">
        <f t="shared" si="0"/>
        <v>5</v>
      </c>
      <c r="C16" s="37" t="s">
        <v>178</v>
      </c>
      <c r="D16" s="122" t="s">
        <v>66</v>
      </c>
      <c r="E16" s="37">
        <v>3</v>
      </c>
      <c r="F16" s="37" t="s">
        <v>232</v>
      </c>
      <c r="G16" s="122" t="s">
        <v>233</v>
      </c>
      <c r="H16" s="140">
        <v>3</v>
      </c>
    </row>
    <row r="17" spans="1:8">
      <c r="A17" s="39"/>
      <c r="B17" s="19">
        <f t="shared" si="0"/>
        <v>6</v>
      </c>
      <c r="C17" s="37" t="s">
        <v>172</v>
      </c>
      <c r="D17" s="123" t="s">
        <v>67</v>
      </c>
      <c r="E17" s="37">
        <v>2</v>
      </c>
      <c r="F17" s="37" t="s">
        <v>137</v>
      </c>
      <c r="G17" s="123" t="s">
        <v>226</v>
      </c>
      <c r="H17" s="140">
        <v>2</v>
      </c>
    </row>
    <row r="18" spans="1:8">
      <c r="A18" s="39"/>
      <c r="B18" s="19">
        <f t="shared" si="0"/>
        <v>7</v>
      </c>
      <c r="C18" s="37" t="s">
        <v>137</v>
      </c>
      <c r="D18" s="125" t="s">
        <v>139</v>
      </c>
      <c r="E18" s="38">
        <v>2</v>
      </c>
      <c r="F18" s="37"/>
      <c r="G18" s="125"/>
      <c r="H18" s="141"/>
    </row>
    <row r="19" spans="1:8">
      <c r="A19" s="39"/>
      <c r="B19" s="19">
        <f>B29+1</f>
        <v>10</v>
      </c>
      <c r="C19" s="20" t="s">
        <v>202</v>
      </c>
      <c r="D19" s="126" t="s">
        <v>73</v>
      </c>
      <c r="E19" s="37">
        <v>2</v>
      </c>
      <c r="F19" s="20"/>
      <c r="G19" s="126"/>
      <c r="H19" s="142"/>
    </row>
    <row r="20" spans="1:8">
      <c r="A20" s="52"/>
      <c r="B20" s="23"/>
      <c r="C20" s="190" t="s">
        <v>99</v>
      </c>
      <c r="D20" s="191"/>
      <c r="E20" s="109">
        <f>SUM(E11:E19)</f>
        <v>20</v>
      </c>
      <c r="F20" s="113"/>
      <c r="G20" s="114"/>
      <c r="H20" s="53">
        <f>SUM(H11:H19)</f>
        <v>19</v>
      </c>
    </row>
    <row r="21" spans="1:8">
      <c r="A21" s="64" t="s">
        <v>103</v>
      </c>
      <c r="B21" s="24">
        <v>1</v>
      </c>
      <c r="C21" s="25" t="s">
        <v>174</v>
      </c>
      <c r="D21" s="127" t="s">
        <v>68</v>
      </c>
      <c r="E21" s="45">
        <v>2</v>
      </c>
      <c r="F21" s="25" t="s">
        <v>213</v>
      </c>
      <c r="G21" s="127" t="s">
        <v>227</v>
      </c>
      <c r="H21" s="143">
        <v>2</v>
      </c>
    </row>
    <row r="22" spans="1:8">
      <c r="A22" s="39"/>
      <c r="B22" s="19">
        <f>B21+1</f>
        <v>2</v>
      </c>
      <c r="C22" s="20" t="s">
        <v>175</v>
      </c>
      <c r="D22" s="123" t="s">
        <v>69</v>
      </c>
      <c r="E22" s="37">
        <v>2</v>
      </c>
      <c r="F22" s="20" t="s">
        <v>218</v>
      </c>
      <c r="G22" s="123" t="s">
        <v>23</v>
      </c>
      <c r="H22" s="140">
        <v>3</v>
      </c>
    </row>
    <row r="23" spans="1:8">
      <c r="A23" s="39"/>
      <c r="B23" s="19">
        <f t="shared" ref="B23:B30" si="1">B22+1</f>
        <v>3</v>
      </c>
      <c r="C23" s="20" t="s">
        <v>213</v>
      </c>
      <c r="D23" s="123" t="s">
        <v>4</v>
      </c>
      <c r="E23" s="37">
        <v>2</v>
      </c>
      <c r="F23" s="20" t="s">
        <v>219</v>
      </c>
      <c r="G23" s="123" t="s">
        <v>24</v>
      </c>
      <c r="H23" s="140">
        <v>2</v>
      </c>
    </row>
    <row r="24" spans="1:8">
      <c r="A24" s="39"/>
      <c r="B24" s="19">
        <f t="shared" si="1"/>
        <v>4</v>
      </c>
      <c r="C24" s="20" t="s">
        <v>173</v>
      </c>
      <c r="D24" s="123" t="s">
        <v>70</v>
      </c>
      <c r="E24" s="37">
        <v>2</v>
      </c>
      <c r="F24" s="20" t="s">
        <v>228</v>
      </c>
      <c r="G24" s="123" t="s">
        <v>229</v>
      </c>
      <c r="H24" s="140">
        <v>3</v>
      </c>
    </row>
    <row r="25" spans="1:8">
      <c r="A25" s="39"/>
      <c r="B25" s="19">
        <f t="shared" si="1"/>
        <v>5</v>
      </c>
      <c r="C25" s="20" t="s">
        <v>138</v>
      </c>
      <c r="D25" s="123" t="s">
        <v>71</v>
      </c>
      <c r="E25" s="37">
        <v>2</v>
      </c>
      <c r="F25" s="20" t="s">
        <v>138</v>
      </c>
      <c r="G25" s="123" t="s">
        <v>139</v>
      </c>
      <c r="H25" s="140">
        <v>2</v>
      </c>
    </row>
    <row r="26" spans="1:8">
      <c r="A26" s="39"/>
      <c r="B26" s="19">
        <f t="shared" si="1"/>
        <v>6</v>
      </c>
      <c r="C26" s="20" t="s">
        <v>140</v>
      </c>
      <c r="D26" s="128" t="s">
        <v>6</v>
      </c>
      <c r="E26" s="37">
        <v>2</v>
      </c>
      <c r="F26" s="20" t="s">
        <v>140</v>
      </c>
      <c r="G26" s="128" t="s">
        <v>238</v>
      </c>
      <c r="H26" s="142">
        <v>2</v>
      </c>
    </row>
    <row r="27" spans="1:8">
      <c r="A27" s="39"/>
      <c r="B27" s="19">
        <f t="shared" si="1"/>
        <v>7</v>
      </c>
      <c r="C27" s="20" t="s">
        <v>141</v>
      </c>
      <c r="D27" s="128" t="s">
        <v>8</v>
      </c>
      <c r="E27" s="37">
        <v>2</v>
      </c>
      <c r="F27" s="20" t="s">
        <v>141</v>
      </c>
      <c r="G27" s="128" t="s">
        <v>230</v>
      </c>
      <c r="H27" s="142">
        <v>2</v>
      </c>
    </row>
    <row r="28" spans="1:8">
      <c r="A28" s="39"/>
      <c r="B28" s="19">
        <f t="shared" si="1"/>
        <v>8</v>
      </c>
      <c r="C28" s="20" t="s">
        <v>177</v>
      </c>
      <c r="D28" s="128" t="s">
        <v>25</v>
      </c>
      <c r="E28" s="37">
        <v>2</v>
      </c>
      <c r="F28" s="20" t="s">
        <v>303</v>
      </c>
      <c r="G28" s="128" t="s">
        <v>265</v>
      </c>
      <c r="H28" s="142">
        <v>3</v>
      </c>
    </row>
    <row r="29" spans="1:8">
      <c r="A29" s="39"/>
      <c r="B29" s="19">
        <f t="shared" si="1"/>
        <v>9</v>
      </c>
      <c r="C29" s="20" t="s">
        <v>211</v>
      </c>
      <c r="D29" s="123" t="s">
        <v>198</v>
      </c>
      <c r="E29" s="37">
        <v>3</v>
      </c>
      <c r="F29" s="20"/>
      <c r="G29" s="123"/>
      <c r="H29" s="140"/>
    </row>
    <row r="30" spans="1:8">
      <c r="A30" s="39"/>
      <c r="B30" s="19">
        <f t="shared" si="1"/>
        <v>10</v>
      </c>
      <c r="C30" s="118" t="s">
        <v>212</v>
      </c>
      <c r="D30" s="129" t="s">
        <v>9</v>
      </c>
      <c r="E30" s="37">
        <v>1</v>
      </c>
      <c r="F30" s="118"/>
      <c r="G30" s="129"/>
      <c r="H30" s="144"/>
    </row>
    <row r="31" spans="1:8">
      <c r="A31" s="115"/>
      <c r="B31" s="23"/>
      <c r="C31" s="192" t="s">
        <v>101</v>
      </c>
      <c r="D31" s="193"/>
      <c r="E31" s="53">
        <f>SUM(E21:E30)</f>
        <v>20</v>
      </c>
      <c r="F31" s="176"/>
      <c r="G31" s="177"/>
      <c r="H31" s="53">
        <f>SUM(H21:H30)</f>
        <v>19</v>
      </c>
    </row>
    <row r="32" spans="1:8">
      <c r="A32" s="65" t="s">
        <v>104</v>
      </c>
      <c r="B32" s="19">
        <v>1</v>
      </c>
      <c r="C32" s="20" t="s">
        <v>176</v>
      </c>
      <c r="D32" s="128" t="s">
        <v>83</v>
      </c>
      <c r="E32" s="81">
        <v>2</v>
      </c>
      <c r="F32" s="20" t="s">
        <v>235</v>
      </c>
      <c r="G32" s="128" t="s">
        <v>236</v>
      </c>
      <c r="H32" s="142">
        <v>3</v>
      </c>
    </row>
    <row r="33" spans="1:8">
      <c r="B33" s="24">
        <f>B32+1</f>
        <v>2</v>
      </c>
      <c r="C33" s="20" t="s">
        <v>142</v>
      </c>
      <c r="D33" s="130" t="s">
        <v>75</v>
      </c>
      <c r="E33" s="83">
        <v>2</v>
      </c>
      <c r="F33" s="20" t="s">
        <v>142</v>
      </c>
      <c r="G33" s="130" t="s">
        <v>8</v>
      </c>
      <c r="H33" s="145">
        <v>2</v>
      </c>
    </row>
    <row r="34" spans="1:8">
      <c r="A34" s="39"/>
      <c r="B34" s="24">
        <f t="shared" ref="B34:B42" si="2">B33+1</f>
        <v>3</v>
      </c>
      <c r="C34" s="20" t="s">
        <v>143</v>
      </c>
      <c r="D34" s="131" t="s">
        <v>72</v>
      </c>
      <c r="E34" s="83">
        <v>2</v>
      </c>
      <c r="F34" s="20" t="s">
        <v>143</v>
      </c>
      <c r="G34" s="131" t="s">
        <v>247</v>
      </c>
      <c r="H34" s="146">
        <v>2</v>
      </c>
    </row>
    <row r="35" spans="1:8">
      <c r="A35" s="39"/>
      <c r="B35" s="24">
        <f t="shared" si="2"/>
        <v>4</v>
      </c>
      <c r="C35" s="20" t="s">
        <v>144</v>
      </c>
      <c r="D35" s="128" t="s">
        <v>11</v>
      </c>
      <c r="E35" s="83">
        <v>2</v>
      </c>
      <c r="F35" s="20" t="s">
        <v>144</v>
      </c>
      <c r="G35" s="128" t="s">
        <v>4</v>
      </c>
      <c r="H35" s="142">
        <v>2</v>
      </c>
    </row>
    <row r="36" spans="1:8">
      <c r="A36" s="39"/>
      <c r="B36" s="19">
        <f t="shared" si="2"/>
        <v>5</v>
      </c>
      <c r="C36" s="20" t="s">
        <v>145</v>
      </c>
      <c r="D36" s="128" t="s">
        <v>12</v>
      </c>
      <c r="E36" s="83">
        <v>2</v>
      </c>
      <c r="F36" s="20" t="s">
        <v>145</v>
      </c>
      <c r="G36" s="128" t="s">
        <v>246</v>
      </c>
      <c r="H36" s="142">
        <v>2</v>
      </c>
    </row>
    <row r="37" spans="1:8">
      <c r="A37" s="39"/>
      <c r="B37" s="19">
        <f t="shared" si="2"/>
        <v>6</v>
      </c>
      <c r="C37" s="20" t="s">
        <v>146</v>
      </c>
      <c r="D37" s="131" t="s">
        <v>7</v>
      </c>
      <c r="E37" s="83">
        <v>2</v>
      </c>
      <c r="F37" s="20" t="s">
        <v>146</v>
      </c>
      <c r="G37" s="131" t="s">
        <v>7</v>
      </c>
      <c r="H37" s="146">
        <v>2</v>
      </c>
    </row>
    <row r="38" spans="1:8">
      <c r="A38" s="39"/>
      <c r="B38" s="19">
        <f t="shared" si="2"/>
        <v>7</v>
      </c>
      <c r="C38" s="20" t="s">
        <v>147</v>
      </c>
      <c r="D38" s="128" t="s">
        <v>5</v>
      </c>
      <c r="E38" s="83">
        <v>2</v>
      </c>
      <c r="F38" s="20" t="s">
        <v>147</v>
      </c>
      <c r="G38" s="128" t="s">
        <v>5</v>
      </c>
      <c r="H38" s="142">
        <v>2</v>
      </c>
    </row>
    <row r="39" spans="1:8">
      <c r="A39" s="39"/>
      <c r="B39" s="19">
        <f t="shared" si="2"/>
        <v>8</v>
      </c>
      <c r="C39" s="20" t="s">
        <v>148</v>
      </c>
      <c r="D39" s="128" t="s">
        <v>56</v>
      </c>
      <c r="E39" s="83">
        <v>2</v>
      </c>
      <c r="F39" s="20" t="s">
        <v>148</v>
      </c>
      <c r="G39" s="128" t="s">
        <v>6</v>
      </c>
      <c r="H39" s="142">
        <v>2</v>
      </c>
    </row>
    <row r="40" spans="1:8">
      <c r="A40" s="39"/>
      <c r="B40" s="19">
        <f t="shared" si="2"/>
        <v>9</v>
      </c>
      <c r="C40" s="20" t="s">
        <v>149</v>
      </c>
      <c r="D40" s="131" t="s">
        <v>27</v>
      </c>
      <c r="E40" s="83">
        <v>2</v>
      </c>
      <c r="F40" s="20" t="s">
        <v>149</v>
      </c>
      <c r="G40" s="131" t="s">
        <v>27</v>
      </c>
      <c r="H40" s="146">
        <v>2</v>
      </c>
    </row>
    <row r="41" spans="1:8">
      <c r="A41" s="39"/>
      <c r="B41" s="19">
        <f t="shared" si="2"/>
        <v>10</v>
      </c>
      <c r="C41" s="20" t="s">
        <v>180</v>
      </c>
      <c r="D41" s="131" t="s">
        <v>29</v>
      </c>
      <c r="E41" s="83">
        <v>1</v>
      </c>
      <c r="F41" s="20" t="s">
        <v>234</v>
      </c>
      <c r="G41" s="131" t="s">
        <v>9</v>
      </c>
      <c r="H41" s="146">
        <v>1</v>
      </c>
    </row>
    <row r="42" spans="1:8">
      <c r="A42" s="39"/>
      <c r="B42" s="19">
        <f t="shared" si="2"/>
        <v>11</v>
      </c>
      <c r="C42" s="20" t="s">
        <v>179</v>
      </c>
      <c r="D42" s="128" t="s">
        <v>15</v>
      </c>
      <c r="E42" s="87">
        <v>1</v>
      </c>
      <c r="F42" s="20"/>
      <c r="G42" s="128"/>
      <c r="H42" s="142"/>
    </row>
    <row r="43" spans="1:8">
      <c r="A43" s="40"/>
      <c r="B43" s="23"/>
      <c r="C43" s="190" t="s">
        <v>115</v>
      </c>
      <c r="D43" s="191"/>
      <c r="E43" s="109">
        <f>SUM(E32:E42)</f>
        <v>20</v>
      </c>
      <c r="F43" s="175"/>
      <c r="G43" s="114"/>
      <c r="H43" s="53">
        <f>SUM(H32:H42)</f>
        <v>20</v>
      </c>
    </row>
    <row r="44" spans="1:8">
      <c r="A44" s="66" t="s">
        <v>105</v>
      </c>
      <c r="B44" s="19">
        <v>1</v>
      </c>
      <c r="C44" s="37" t="s">
        <v>204</v>
      </c>
      <c r="D44" s="123" t="s">
        <v>24</v>
      </c>
      <c r="E44" s="37">
        <v>2</v>
      </c>
      <c r="F44" s="37" t="s">
        <v>150</v>
      </c>
      <c r="G44" s="123" t="s">
        <v>25</v>
      </c>
      <c r="H44" s="140">
        <v>2</v>
      </c>
    </row>
    <row r="45" spans="1:8">
      <c r="A45" s="65"/>
      <c r="B45" s="19">
        <f>B44+1</f>
        <v>2</v>
      </c>
      <c r="C45" s="37" t="s">
        <v>207</v>
      </c>
      <c r="D45" s="128" t="s">
        <v>10</v>
      </c>
      <c r="E45" s="37">
        <v>2</v>
      </c>
      <c r="F45" s="37" t="s">
        <v>151</v>
      </c>
      <c r="G45" s="128" t="s">
        <v>251</v>
      </c>
      <c r="H45" s="142">
        <v>2</v>
      </c>
    </row>
    <row r="46" spans="1:8">
      <c r="A46" s="39"/>
      <c r="B46" s="19">
        <f t="shared" ref="B46:B53" si="3">B45+1</f>
        <v>3</v>
      </c>
      <c r="C46" s="20" t="s">
        <v>150</v>
      </c>
      <c r="D46" s="128" t="s">
        <v>87</v>
      </c>
      <c r="E46" s="37">
        <v>2</v>
      </c>
      <c r="F46" s="20" t="s">
        <v>152</v>
      </c>
      <c r="G46" s="128" t="s">
        <v>26</v>
      </c>
      <c r="H46" s="142">
        <v>2</v>
      </c>
    </row>
    <row r="47" spans="1:8">
      <c r="A47" s="39"/>
      <c r="B47" s="19">
        <f t="shared" si="3"/>
        <v>4</v>
      </c>
      <c r="C47" s="20" t="s">
        <v>151</v>
      </c>
      <c r="D47" s="128" t="s">
        <v>77</v>
      </c>
      <c r="E47" s="37">
        <v>2</v>
      </c>
      <c r="F47" s="20" t="s">
        <v>153</v>
      </c>
      <c r="G47" s="128" t="s">
        <v>12</v>
      </c>
      <c r="H47" s="142">
        <v>2</v>
      </c>
    </row>
    <row r="48" spans="1:8">
      <c r="A48" s="39"/>
      <c r="B48" s="19">
        <f t="shared" si="3"/>
        <v>5</v>
      </c>
      <c r="C48" s="20" t="s">
        <v>152</v>
      </c>
      <c r="D48" s="128" t="s">
        <v>26</v>
      </c>
      <c r="E48" s="37">
        <v>2</v>
      </c>
      <c r="F48" s="20" t="s">
        <v>154</v>
      </c>
      <c r="G48" s="128" t="s">
        <v>253</v>
      </c>
      <c r="H48" s="142">
        <v>2</v>
      </c>
    </row>
    <row r="49" spans="1:8">
      <c r="A49" s="39"/>
      <c r="B49" s="19">
        <f t="shared" si="3"/>
        <v>6</v>
      </c>
      <c r="C49" s="20" t="s">
        <v>153</v>
      </c>
      <c r="D49" s="128" t="s">
        <v>28</v>
      </c>
      <c r="E49" s="37">
        <v>2</v>
      </c>
      <c r="F49" s="20" t="s">
        <v>155</v>
      </c>
      <c r="G49" s="128" t="s">
        <v>250</v>
      </c>
      <c r="H49" s="142">
        <v>2</v>
      </c>
    </row>
    <row r="50" spans="1:8">
      <c r="A50" s="39"/>
      <c r="B50" s="19">
        <f t="shared" si="3"/>
        <v>7</v>
      </c>
      <c r="C50" s="20" t="s">
        <v>154</v>
      </c>
      <c r="D50" s="128" t="s">
        <v>76</v>
      </c>
      <c r="E50" s="37">
        <v>2</v>
      </c>
      <c r="F50" s="20" t="s">
        <v>156</v>
      </c>
      <c r="G50" s="128" t="s">
        <v>28</v>
      </c>
      <c r="H50" s="142">
        <v>2</v>
      </c>
    </row>
    <row r="51" spans="1:8">
      <c r="A51" s="39"/>
      <c r="B51" s="19">
        <f t="shared" si="3"/>
        <v>8</v>
      </c>
      <c r="C51" s="20" t="s">
        <v>155</v>
      </c>
      <c r="D51" s="128" t="s">
        <v>13</v>
      </c>
      <c r="E51" s="37">
        <v>2</v>
      </c>
      <c r="F51" s="20" t="s">
        <v>239</v>
      </c>
      <c r="G51" s="128" t="s">
        <v>240</v>
      </c>
      <c r="H51" s="142">
        <v>2</v>
      </c>
    </row>
    <row r="52" spans="1:8">
      <c r="A52" s="39"/>
      <c r="B52" s="19">
        <f t="shared" si="3"/>
        <v>9</v>
      </c>
      <c r="C52" s="20" t="s">
        <v>156</v>
      </c>
      <c r="D52" s="128" t="s">
        <v>62</v>
      </c>
      <c r="E52" s="37">
        <v>2</v>
      </c>
      <c r="F52" s="20" t="s">
        <v>244</v>
      </c>
      <c r="G52" s="128" t="s">
        <v>245</v>
      </c>
      <c r="H52" s="142">
        <v>2</v>
      </c>
    </row>
    <row r="53" spans="1:8">
      <c r="A53" s="39"/>
      <c r="B53" s="19">
        <f t="shared" si="3"/>
        <v>10</v>
      </c>
      <c r="C53" s="20" t="s">
        <v>208</v>
      </c>
      <c r="D53" s="131" t="s">
        <v>120</v>
      </c>
      <c r="E53" s="37">
        <v>1</v>
      </c>
      <c r="F53" s="20" t="s">
        <v>241</v>
      </c>
      <c r="G53" s="131" t="s">
        <v>29</v>
      </c>
      <c r="H53" s="146">
        <v>1</v>
      </c>
    </row>
    <row r="54" spans="1:8">
      <c r="A54" s="39"/>
      <c r="B54" s="19">
        <v>11</v>
      </c>
      <c r="C54" s="44"/>
      <c r="D54" s="158"/>
      <c r="E54" s="160"/>
      <c r="F54" s="159" t="s">
        <v>258</v>
      </c>
      <c r="G54" s="137" t="s">
        <v>30</v>
      </c>
      <c r="H54" s="147">
        <v>1</v>
      </c>
    </row>
    <row r="55" spans="1:8">
      <c r="A55" s="40"/>
      <c r="B55" s="23"/>
      <c r="C55" s="190" t="s">
        <v>114</v>
      </c>
      <c r="D55" s="191"/>
      <c r="E55" s="109">
        <f>SUM(E44:E53)</f>
        <v>19</v>
      </c>
      <c r="F55" s="113"/>
      <c r="G55" s="114"/>
      <c r="H55" s="53">
        <f>SUM(H44:H54)</f>
        <v>20</v>
      </c>
    </row>
    <row r="56" spans="1:8">
      <c r="A56" s="65" t="s">
        <v>106</v>
      </c>
      <c r="B56" s="19">
        <v>1</v>
      </c>
      <c r="C56" s="20" t="s">
        <v>157</v>
      </c>
      <c r="D56" s="128" t="s">
        <v>78</v>
      </c>
      <c r="E56" s="37">
        <v>2</v>
      </c>
      <c r="F56" s="20" t="s">
        <v>242</v>
      </c>
      <c r="G56" s="128" t="s">
        <v>15</v>
      </c>
      <c r="H56" s="142">
        <v>1</v>
      </c>
    </row>
    <row r="57" spans="1:8">
      <c r="A57" s="65"/>
      <c r="B57" s="19">
        <f>B56+1</f>
        <v>2</v>
      </c>
      <c r="C57" s="20" t="s">
        <v>158</v>
      </c>
      <c r="D57" s="128" t="s">
        <v>84</v>
      </c>
      <c r="E57" s="37">
        <v>2</v>
      </c>
      <c r="F57" s="20" t="s">
        <v>259</v>
      </c>
      <c r="G57" s="128" t="s">
        <v>14</v>
      </c>
      <c r="H57" s="142">
        <v>1</v>
      </c>
    </row>
    <row r="58" spans="1:8">
      <c r="A58" s="65"/>
      <c r="B58" s="19">
        <f t="shared" ref="B58:B63" si="4">B57+1</f>
        <v>3</v>
      </c>
      <c r="C58" s="20" t="s">
        <v>159</v>
      </c>
      <c r="D58" s="128" t="s">
        <v>54</v>
      </c>
      <c r="E58" s="37">
        <v>2</v>
      </c>
      <c r="F58" s="20" t="s">
        <v>263</v>
      </c>
      <c r="G58" s="128" t="s">
        <v>264</v>
      </c>
      <c r="H58" s="142">
        <v>1</v>
      </c>
    </row>
    <row r="59" spans="1:8">
      <c r="A59" s="39"/>
      <c r="B59" s="19">
        <f t="shared" si="4"/>
        <v>4</v>
      </c>
      <c r="C59" s="20" t="s">
        <v>160</v>
      </c>
      <c r="D59" s="128" t="s">
        <v>32</v>
      </c>
      <c r="E59" s="37">
        <v>2</v>
      </c>
      <c r="F59" s="20" t="s">
        <v>157</v>
      </c>
      <c r="G59" s="128" t="s">
        <v>11</v>
      </c>
      <c r="H59" s="142">
        <v>2</v>
      </c>
    </row>
    <row r="60" spans="1:8">
      <c r="A60" s="39"/>
      <c r="B60" s="19">
        <f t="shared" si="4"/>
        <v>5</v>
      </c>
      <c r="C60" s="20" t="s">
        <v>161</v>
      </c>
      <c r="D60" s="128" t="s">
        <v>57</v>
      </c>
      <c r="E60" s="37">
        <v>2</v>
      </c>
      <c r="F60" s="20" t="s">
        <v>158</v>
      </c>
      <c r="G60" s="128" t="s">
        <v>237</v>
      </c>
      <c r="H60" s="142">
        <v>2</v>
      </c>
    </row>
    <row r="61" spans="1:8">
      <c r="A61" s="39"/>
      <c r="B61" s="19">
        <f t="shared" si="4"/>
        <v>6</v>
      </c>
      <c r="C61" s="20" t="s">
        <v>162</v>
      </c>
      <c r="D61" s="128" t="s">
        <v>88</v>
      </c>
      <c r="E61" s="37">
        <v>2</v>
      </c>
      <c r="F61" s="20" t="s">
        <v>159</v>
      </c>
      <c r="G61" s="128" t="s">
        <v>249</v>
      </c>
      <c r="H61" s="142">
        <v>2</v>
      </c>
    </row>
    <row r="62" spans="1:8">
      <c r="A62" s="39"/>
      <c r="B62" s="19">
        <f t="shared" si="4"/>
        <v>7</v>
      </c>
      <c r="C62" s="20" t="s">
        <v>181</v>
      </c>
      <c r="D62" s="128" t="s">
        <v>81</v>
      </c>
      <c r="E62" s="37">
        <v>2</v>
      </c>
      <c r="F62" s="20" t="s">
        <v>160</v>
      </c>
      <c r="G62" s="128" t="s">
        <v>273</v>
      </c>
      <c r="H62" s="142">
        <v>2</v>
      </c>
    </row>
    <row r="63" spans="1:8">
      <c r="A63" s="39"/>
      <c r="B63" s="19">
        <f t="shared" si="4"/>
        <v>8</v>
      </c>
      <c r="C63" s="20" t="s">
        <v>195</v>
      </c>
      <c r="D63" s="131" t="s">
        <v>30</v>
      </c>
      <c r="E63" s="37">
        <v>1</v>
      </c>
      <c r="F63" s="20" t="s">
        <v>161</v>
      </c>
      <c r="G63" s="131" t="s">
        <v>248</v>
      </c>
      <c r="H63" s="146">
        <v>2</v>
      </c>
    </row>
    <row r="64" spans="1:8">
      <c r="A64" s="39"/>
      <c r="B64" s="204">
        <f>B63+1</f>
        <v>9</v>
      </c>
      <c r="C64" s="138" t="s">
        <v>190</v>
      </c>
      <c r="D64" s="128" t="s">
        <v>14</v>
      </c>
      <c r="E64" s="198">
        <v>2</v>
      </c>
      <c r="F64" s="138" t="s">
        <v>162</v>
      </c>
      <c r="G64" s="128" t="s">
        <v>13</v>
      </c>
      <c r="H64" s="142">
        <v>2</v>
      </c>
    </row>
    <row r="65" spans="1:8">
      <c r="A65" s="39"/>
      <c r="B65" s="205"/>
      <c r="C65" s="138" t="s">
        <v>191</v>
      </c>
      <c r="D65" s="128" t="s">
        <v>80</v>
      </c>
      <c r="E65" s="199"/>
      <c r="F65" s="138" t="s">
        <v>243</v>
      </c>
      <c r="G65" s="128" t="s">
        <v>10</v>
      </c>
      <c r="H65" s="142">
        <v>3</v>
      </c>
    </row>
    <row r="66" spans="1:8">
      <c r="A66" s="39"/>
      <c r="B66" s="206"/>
      <c r="C66" s="138" t="s">
        <v>197</v>
      </c>
      <c r="D66" s="128" t="s">
        <v>94</v>
      </c>
      <c r="E66" s="200"/>
      <c r="F66" s="138"/>
      <c r="G66" s="128"/>
      <c r="H66" s="117"/>
    </row>
    <row r="67" spans="1:8">
      <c r="A67" s="39"/>
      <c r="B67" s="19">
        <f>B64+1</f>
        <v>10</v>
      </c>
      <c r="C67" s="20" t="s">
        <v>187</v>
      </c>
      <c r="D67" s="128" t="s">
        <v>126</v>
      </c>
      <c r="E67" s="37">
        <v>2</v>
      </c>
      <c r="F67" s="20"/>
      <c r="G67" s="128"/>
      <c r="H67" s="37"/>
    </row>
    <row r="68" spans="1:8">
      <c r="A68" s="52"/>
      <c r="B68" s="23"/>
      <c r="C68" s="190" t="s">
        <v>113</v>
      </c>
      <c r="D68" s="191"/>
      <c r="E68" s="109">
        <f>SUM(E56:E67)</f>
        <v>19</v>
      </c>
      <c r="F68" s="113"/>
      <c r="G68" s="114"/>
      <c r="H68" s="53">
        <f>SUM(H56:H67)</f>
        <v>18</v>
      </c>
    </row>
    <row r="69" spans="1:8">
      <c r="A69" s="66" t="s">
        <v>107</v>
      </c>
      <c r="B69" s="19">
        <v>1</v>
      </c>
      <c r="C69" s="20" t="s">
        <v>163</v>
      </c>
      <c r="D69" s="128" t="s">
        <v>85</v>
      </c>
      <c r="E69" s="37">
        <v>2</v>
      </c>
      <c r="F69" s="20" t="s">
        <v>260</v>
      </c>
      <c r="G69" s="128" t="s">
        <v>261</v>
      </c>
      <c r="H69" s="142">
        <v>1</v>
      </c>
    </row>
    <row r="70" spans="1:8">
      <c r="A70" s="39"/>
      <c r="B70" s="19">
        <f>B69+1</f>
        <v>2</v>
      </c>
      <c r="C70" s="20" t="s">
        <v>164</v>
      </c>
      <c r="D70" s="128" t="s">
        <v>61</v>
      </c>
      <c r="E70" s="37">
        <v>2</v>
      </c>
      <c r="F70" s="20" t="s">
        <v>163</v>
      </c>
      <c r="G70" s="128" t="s">
        <v>279</v>
      </c>
      <c r="H70" s="142">
        <v>2</v>
      </c>
    </row>
    <row r="71" spans="1:8">
      <c r="A71" s="39"/>
      <c r="B71" s="19">
        <f t="shared" ref="B71:B76" si="5">B70+1</f>
        <v>3</v>
      </c>
      <c r="C71" s="20" t="s">
        <v>165</v>
      </c>
      <c r="D71" s="128" t="s">
        <v>16</v>
      </c>
      <c r="E71" s="37">
        <v>2</v>
      </c>
      <c r="F71" s="20" t="s">
        <v>164</v>
      </c>
      <c r="G71" s="128" t="s">
        <v>252</v>
      </c>
      <c r="H71" s="142">
        <v>2</v>
      </c>
    </row>
    <row r="72" spans="1:8">
      <c r="A72" s="39"/>
      <c r="B72" s="19">
        <f t="shared" si="5"/>
        <v>4</v>
      </c>
      <c r="C72" s="20" t="s">
        <v>166</v>
      </c>
      <c r="D72" s="128" t="s">
        <v>39</v>
      </c>
      <c r="E72" s="37">
        <v>2</v>
      </c>
      <c r="F72" s="20" t="s">
        <v>165</v>
      </c>
      <c r="G72" s="128" t="s">
        <v>31</v>
      </c>
      <c r="H72" s="142">
        <v>2</v>
      </c>
    </row>
    <row r="73" spans="1:8">
      <c r="A73" s="39"/>
      <c r="B73" s="19">
        <f t="shared" si="5"/>
        <v>5</v>
      </c>
      <c r="C73" s="20" t="s">
        <v>167</v>
      </c>
      <c r="D73" s="128" t="s">
        <v>31</v>
      </c>
      <c r="E73" s="37">
        <v>2</v>
      </c>
      <c r="F73" s="20" t="s">
        <v>166</v>
      </c>
      <c r="G73" s="128" t="s">
        <v>39</v>
      </c>
      <c r="H73" s="142">
        <v>2</v>
      </c>
    </row>
    <row r="74" spans="1:8">
      <c r="A74" s="39"/>
      <c r="B74" s="19">
        <f t="shared" si="5"/>
        <v>6</v>
      </c>
      <c r="C74" s="20" t="s">
        <v>182</v>
      </c>
      <c r="D74" s="128" t="s">
        <v>60</v>
      </c>
      <c r="E74" s="37">
        <v>2</v>
      </c>
      <c r="F74" s="20" t="s">
        <v>167</v>
      </c>
      <c r="G74" s="128" t="s">
        <v>17</v>
      </c>
      <c r="H74" s="142">
        <v>2</v>
      </c>
    </row>
    <row r="75" spans="1:8">
      <c r="A75" s="39"/>
      <c r="B75" s="19">
        <f t="shared" si="5"/>
        <v>7</v>
      </c>
      <c r="C75" s="20" t="s">
        <v>183</v>
      </c>
      <c r="D75" s="128" t="s">
        <v>40</v>
      </c>
      <c r="E75" s="37">
        <v>2</v>
      </c>
      <c r="F75" s="20" t="s">
        <v>41</v>
      </c>
      <c r="G75" s="128" t="s">
        <v>272</v>
      </c>
      <c r="H75" s="234">
        <v>2</v>
      </c>
    </row>
    <row r="76" spans="1:8">
      <c r="A76" s="39"/>
      <c r="B76" s="204">
        <f t="shared" si="5"/>
        <v>8</v>
      </c>
      <c r="C76" s="138" t="s">
        <v>41</v>
      </c>
      <c r="D76" s="128" t="s">
        <v>59</v>
      </c>
      <c r="E76" s="198">
        <v>2</v>
      </c>
      <c r="F76" s="138" t="s">
        <v>44</v>
      </c>
      <c r="G76" s="128" t="s">
        <v>34</v>
      </c>
      <c r="H76" s="235"/>
    </row>
    <row r="77" spans="1:8">
      <c r="A77" s="39"/>
      <c r="B77" s="205"/>
      <c r="C77" s="138" t="s">
        <v>44</v>
      </c>
      <c r="D77" s="128" t="s">
        <v>34</v>
      </c>
      <c r="E77" s="199"/>
      <c r="F77" s="138" t="s">
        <v>47</v>
      </c>
      <c r="G77" s="128" t="s">
        <v>276</v>
      </c>
      <c r="H77" s="236"/>
    </row>
    <row r="78" spans="1:8">
      <c r="A78" s="39"/>
      <c r="B78" s="206"/>
      <c r="C78" s="138" t="s">
        <v>47</v>
      </c>
      <c r="D78" s="128" t="s">
        <v>89</v>
      </c>
      <c r="E78" s="200"/>
      <c r="F78" s="138" t="s">
        <v>42</v>
      </c>
      <c r="G78" s="128" t="s">
        <v>119</v>
      </c>
      <c r="H78" s="234">
        <v>2</v>
      </c>
    </row>
    <row r="79" spans="1:8">
      <c r="A79" s="39"/>
      <c r="B79" s="204">
        <f>B76+1</f>
        <v>9</v>
      </c>
      <c r="C79" s="138" t="s">
        <v>42</v>
      </c>
      <c r="D79" s="128" t="s">
        <v>119</v>
      </c>
      <c r="E79" s="198">
        <v>2</v>
      </c>
      <c r="F79" s="138" t="s">
        <v>45</v>
      </c>
      <c r="G79" s="128" t="s">
        <v>304</v>
      </c>
      <c r="H79" s="235"/>
    </row>
    <row r="80" spans="1:8">
      <c r="A80" s="39"/>
      <c r="B80" s="205"/>
      <c r="C80" s="138" t="s">
        <v>45</v>
      </c>
      <c r="D80" s="128" t="s">
        <v>58</v>
      </c>
      <c r="E80" s="199"/>
      <c r="F80" s="138" t="s">
        <v>48</v>
      </c>
      <c r="G80" s="128" t="s">
        <v>231</v>
      </c>
      <c r="H80" s="236"/>
    </row>
    <row r="81" spans="1:8">
      <c r="A81" s="39"/>
      <c r="B81" s="206"/>
      <c r="C81" s="138" t="s">
        <v>48</v>
      </c>
      <c r="D81" s="128" t="s">
        <v>91</v>
      </c>
      <c r="E81" s="200"/>
      <c r="F81" s="138" t="s">
        <v>49</v>
      </c>
      <c r="G81" s="128" t="s">
        <v>36</v>
      </c>
      <c r="H81" s="216">
        <v>2</v>
      </c>
    </row>
    <row r="82" spans="1:8">
      <c r="A82" s="39"/>
      <c r="B82" s="219">
        <f>B79+1</f>
        <v>10</v>
      </c>
      <c r="C82" s="138" t="s">
        <v>43</v>
      </c>
      <c r="D82" s="128" t="s">
        <v>33</v>
      </c>
      <c r="E82" s="198">
        <v>2</v>
      </c>
      <c r="F82" s="138" t="s">
        <v>46</v>
      </c>
      <c r="G82" s="128" t="s">
        <v>278</v>
      </c>
      <c r="H82" s="217"/>
    </row>
    <row r="83" spans="1:8">
      <c r="A83" s="39"/>
      <c r="B83" s="220"/>
      <c r="C83" s="138" t="s">
        <v>46</v>
      </c>
      <c r="D83" s="128" t="s">
        <v>98</v>
      </c>
      <c r="E83" s="199"/>
      <c r="F83" s="138" t="s">
        <v>43</v>
      </c>
      <c r="G83" s="128" t="s">
        <v>33</v>
      </c>
      <c r="H83" s="217"/>
    </row>
    <row r="84" spans="1:8">
      <c r="A84" s="39"/>
      <c r="B84" s="221"/>
      <c r="C84" s="138" t="s">
        <v>49</v>
      </c>
      <c r="D84" s="128" t="s">
        <v>36</v>
      </c>
      <c r="E84" s="222"/>
      <c r="F84" s="138"/>
      <c r="G84" s="128" t="s">
        <v>313</v>
      </c>
      <c r="H84" s="142">
        <v>2</v>
      </c>
    </row>
    <row r="85" spans="1:8">
      <c r="A85" s="52"/>
      <c r="B85" s="23"/>
      <c r="C85" s="190" t="s">
        <v>112</v>
      </c>
      <c r="D85" s="191"/>
      <c r="E85" s="109">
        <f>SUM(E69:E84)</f>
        <v>20</v>
      </c>
      <c r="F85" s="175"/>
      <c r="G85" s="114"/>
      <c r="H85" s="109">
        <f>SUM(H69:H84)</f>
        <v>19</v>
      </c>
    </row>
    <row r="86" spans="1:8">
      <c r="A86" s="64" t="s">
        <v>108</v>
      </c>
      <c r="B86" s="24">
        <v>1</v>
      </c>
      <c r="C86" s="42" t="s">
        <v>186</v>
      </c>
      <c r="D86" s="132" t="s">
        <v>86</v>
      </c>
      <c r="E86" s="151">
        <v>3</v>
      </c>
      <c r="F86" s="148" t="s">
        <v>254</v>
      </c>
      <c r="G86" s="132" t="s">
        <v>255</v>
      </c>
      <c r="H86" s="152">
        <v>2</v>
      </c>
    </row>
    <row r="87" spans="1:8">
      <c r="A87" s="39"/>
      <c r="B87" s="24">
        <f>B86+1</f>
        <v>2</v>
      </c>
      <c r="C87" s="43" t="s">
        <v>192</v>
      </c>
      <c r="D87" s="133" t="s">
        <v>209</v>
      </c>
      <c r="E87" s="151">
        <v>1</v>
      </c>
      <c r="F87" s="149" t="s">
        <v>280</v>
      </c>
      <c r="G87" s="133" t="s">
        <v>305</v>
      </c>
      <c r="H87" s="153">
        <v>2</v>
      </c>
    </row>
    <row r="88" spans="1:8">
      <c r="A88" s="39"/>
      <c r="B88" s="24">
        <f>B87+1</f>
        <v>3</v>
      </c>
      <c r="C88" s="43" t="s">
        <v>168</v>
      </c>
      <c r="D88" s="134" t="s">
        <v>90</v>
      </c>
      <c r="E88" s="151">
        <v>2</v>
      </c>
      <c r="F88" s="149" t="s">
        <v>269</v>
      </c>
      <c r="G88" s="133" t="s">
        <v>16</v>
      </c>
      <c r="H88" s="154">
        <v>2</v>
      </c>
    </row>
    <row r="89" spans="1:8">
      <c r="A89" s="39"/>
      <c r="B89" s="204">
        <f>B88+1</f>
        <v>4</v>
      </c>
      <c r="C89" s="138" t="s">
        <v>124</v>
      </c>
      <c r="D89" s="128" t="s">
        <v>97</v>
      </c>
      <c r="E89" s="239">
        <v>2</v>
      </c>
      <c r="F89" s="150" t="s">
        <v>168</v>
      </c>
      <c r="G89" s="128" t="s">
        <v>32</v>
      </c>
      <c r="H89" s="142">
        <v>2</v>
      </c>
    </row>
    <row r="90" spans="1:8">
      <c r="A90" s="39"/>
      <c r="B90" s="205"/>
      <c r="C90" s="138" t="s">
        <v>130</v>
      </c>
      <c r="D90" s="128" t="s">
        <v>35</v>
      </c>
      <c r="E90" s="240"/>
      <c r="F90" s="150" t="s">
        <v>287</v>
      </c>
      <c r="G90" s="128" t="s">
        <v>288</v>
      </c>
      <c r="H90" s="142">
        <v>3</v>
      </c>
    </row>
    <row r="91" spans="1:8">
      <c r="A91" s="39"/>
      <c r="B91" s="206"/>
      <c r="C91" s="138" t="s">
        <v>127</v>
      </c>
      <c r="D91" s="128" t="s">
        <v>117</v>
      </c>
      <c r="E91" s="241"/>
      <c r="F91" s="150" t="s">
        <v>124</v>
      </c>
      <c r="G91" s="128" t="s">
        <v>274</v>
      </c>
      <c r="H91" s="234">
        <v>2</v>
      </c>
    </row>
    <row r="92" spans="1:8">
      <c r="A92" s="39"/>
      <c r="B92" s="204">
        <f>B89+1</f>
        <v>5</v>
      </c>
      <c r="C92" s="138" t="s">
        <v>125</v>
      </c>
      <c r="D92" s="128" t="s">
        <v>18</v>
      </c>
      <c r="E92" s="239">
        <v>2</v>
      </c>
      <c r="F92" s="150" t="s">
        <v>130</v>
      </c>
      <c r="G92" s="128" t="s">
        <v>35</v>
      </c>
      <c r="H92" s="235"/>
    </row>
    <row r="93" spans="1:8">
      <c r="A93" s="39"/>
      <c r="B93" s="205"/>
      <c r="C93" s="138" t="s">
        <v>131</v>
      </c>
      <c r="D93" s="128" t="s">
        <v>21</v>
      </c>
      <c r="E93" s="240"/>
      <c r="F93" s="150" t="s">
        <v>127</v>
      </c>
      <c r="G93" s="128" t="s">
        <v>306</v>
      </c>
      <c r="H93" s="236"/>
    </row>
    <row r="94" spans="1:8">
      <c r="A94" s="39"/>
      <c r="B94" s="206"/>
      <c r="C94" s="138" t="s">
        <v>128</v>
      </c>
      <c r="D94" s="128" t="s">
        <v>122</v>
      </c>
      <c r="E94" s="241"/>
      <c r="F94" s="150" t="s">
        <v>131</v>
      </c>
      <c r="G94" s="128" t="s">
        <v>21</v>
      </c>
      <c r="H94" s="234">
        <v>2</v>
      </c>
    </row>
    <row r="95" spans="1:8">
      <c r="A95" s="39"/>
      <c r="B95" s="204">
        <f>B92+1</f>
        <v>6</v>
      </c>
      <c r="C95" s="138" t="s">
        <v>193</v>
      </c>
      <c r="D95" s="128" t="s">
        <v>93</v>
      </c>
      <c r="E95" s="242">
        <v>2</v>
      </c>
      <c r="F95" s="150" t="s">
        <v>125</v>
      </c>
      <c r="G95" s="128" t="s">
        <v>18</v>
      </c>
      <c r="H95" s="235"/>
    </row>
    <row r="96" spans="1:8">
      <c r="A96" s="39"/>
      <c r="B96" s="205"/>
      <c r="C96" s="138" t="s">
        <v>194</v>
      </c>
      <c r="D96" s="128" t="s">
        <v>96</v>
      </c>
      <c r="E96" s="243"/>
      <c r="F96" s="150" t="s">
        <v>128</v>
      </c>
      <c r="G96" s="128" t="s">
        <v>307</v>
      </c>
      <c r="H96" s="236"/>
    </row>
    <row r="97" spans="1:12">
      <c r="A97" s="39"/>
      <c r="B97" s="206"/>
      <c r="C97" s="138" t="s">
        <v>196</v>
      </c>
      <c r="D97" s="128" t="s">
        <v>92</v>
      </c>
      <c r="E97" s="244"/>
      <c r="F97" s="157"/>
      <c r="G97" s="132" t="s">
        <v>313</v>
      </c>
      <c r="H97" s="142">
        <v>2</v>
      </c>
    </row>
    <row r="98" spans="1:12" ht="13.5" thickBot="1">
      <c r="A98" s="39"/>
      <c r="B98" s="24">
        <f>B95+1</f>
        <v>7</v>
      </c>
      <c r="C98" s="43" t="s">
        <v>188</v>
      </c>
      <c r="D98" s="134" t="s">
        <v>123</v>
      </c>
      <c r="E98" s="151">
        <v>6</v>
      </c>
      <c r="F98" s="110"/>
      <c r="G98" s="134"/>
      <c r="H98" s="142"/>
      <c r="J98" s="119"/>
      <c r="K98" s="120"/>
      <c r="L98" s="121">
        <f>SUM(L11:L97)</f>
        <v>0</v>
      </c>
    </row>
    <row r="99" spans="1:12" ht="13.5" thickTop="1">
      <c r="A99" s="40"/>
      <c r="B99" s="23"/>
      <c r="C99" s="190" t="s">
        <v>111</v>
      </c>
      <c r="D99" s="191"/>
      <c r="E99" s="109">
        <f>SUM(E86:E98)</f>
        <v>18</v>
      </c>
      <c r="F99" s="175"/>
      <c r="G99" s="114"/>
      <c r="H99" s="53">
        <f>SUM(H86:H98)</f>
        <v>17</v>
      </c>
    </row>
    <row r="100" spans="1:12">
      <c r="A100" s="66" t="s">
        <v>109</v>
      </c>
      <c r="B100" s="31">
        <v>1</v>
      </c>
      <c r="C100" s="42" t="s">
        <v>184</v>
      </c>
      <c r="D100" s="135" t="s">
        <v>118</v>
      </c>
      <c r="E100" s="155">
        <v>3</v>
      </c>
      <c r="F100" s="148" t="s">
        <v>289</v>
      </c>
      <c r="G100" s="135" t="s">
        <v>308</v>
      </c>
      <c r="H100" s="155">
        <v>3</v>
      </c>
    </row>
    <row r="101" spans="1:12">
      <c r="A101" s="39"/>
      <c r="B101" s="32">
        <f>B100+1</f>
        <v>2</v>
      </c>
      <c r="C101" s="43" t="s">
        <v>185</v>
      </c>
      <c r="D101" s="132" t="s">
        <v>206</v>
      </c>
      <c r="E101" s="152">
        <v>4</v>
      </c>
      <c r="F101" s="149" t="s">
        <v>267</v>
      </c>
      <c r="G101" s="132" t="s">
        <v>268</v>
      </c>
      <c r="H101" s="152">
        <v>2</v>
      </c>
    </row>
    <row r="102" spans="1:12">
      <c r="A102" s="39"/>
      <c r="B102" s="32">
        <f>B101+1</f>
        <v>3</v>
      </c>
      <c r="C102" s="43" t="s">
        <v>189</v>
      </c>
      <c r="D102" s="132" t="s">
        <v>123</v>
      </c>
      <c r="E102" s="152">
        <v>2</v>
      </c>
      <c r="F102" s="149" t="s">
        <v>256</v>
      </c>
      <c r="G102" s="132" t="s">
        <v>257</v>
      </c>
      <c r="H102" s="152">
        <v>2</v>
      </c>
    </row>
    <row r="103" spans="1:12">
      <c r="A103" s="39"/>
      <c r="B103" s="136">
        <v>4</v>
      </c>
      <c r="C103" s="43"/>
      <c r="D103" s="132"/>
      <c r="E103" s="152"/>
      <c r="F103" s="149" t="s">
        <v>271</v>
      </c>
      <c r="G103" s="132" t="s">
        <v>40</v>
      </c>
      <c r="H103" s="152">
        <v>2</v>
      </c>
    </row>
    <row r="104" spans="1:12">
      <c r="A104" s="39"/>
      <c r="B104" s="136">
        <v>5</v>
      </c>
      <c r="C104" s="43"/>
      <c r="D104" s="132"/>
      <c r="E104" s="152"/>
      <c r="F104" s="149" t="s">
        <v>291</v>
      </c>
      <c r="G104" s="132" t="s">
        <v>309</v>
      </c>
      <c r="H104" s="152">
        <v>4</v>
      </c>
    </row>
    <row r="105" spans="1:12">
      <c r="A105" s="39"/>
      <c r="B105" s="136"/>
      <c r="C105" s="43"/>
      <c r="D105" s="132"/>
      <c r="E105" s="152"/>
      <c r="F105" s="149"/>
      <c r="G105" s="132"/>
      <c r="H105" s="152"/>
    </row>
    <row r="106" spans="1:12">
      <c r="A106" s="39"/>
      <c r="B106" s="136"/>
      <c r="C106" s="43"/>
      <c r="D106" s="132"/>
      <c r="E106" s="152"/>
      <c r="F106" s="149"/>
      <c r="G106" s="132"/>
      <c r="H106" s="152"/>
    </row>
    <row r="107" spans="1:12">
      <c r="A107" s="39"/>
      <c r="B107" s="136"/>
      <c r="C107" s="43"/>
      <c r="D107" s="132"/>
      <c r="E107" s="152"/>
      <c r="F107" s="149"/>
      <c r="G107" s="132"/>
      <c r="H107" s="152"/>
    </row>
    <row r="108" spans="1:12" ht="13.5" thickBot="1">
      <c r="A108" s="67"/>
      <c r="B108" s="23"/>
      <c r="C108" s="190" t="s">
        <v>110</v>
      </c>
      <c r="D108" s="191"/>
      <c r="E108" s="111">
        <f>SUM(E100:E102)</f>
        <v>9</v>
      </c>
      <c r="F108" s="174"/>
      <c r="G108" s="116"/>
      <c r="H108" s="111">
        <f>SUM(H100:H107)</f>
        <v>13</v>
      </c>
    </row>
    <row r="109" spans="1:12" ht="17.25" thickTop="1" thickBot="1">
      <c r="A109" s="207" t="s">
        <v>100</v>
      </c>
      <c r="B109" s="208"/>
      <c r="C109" s="208"/>
      <c r="D109" s="209"/>
      <c r="E109" s="156">
        <f>E108+E99+E85+E68+E55+E43+E31+E20</f>
        <v>145</v>
      </c>
      <c r="F109" s="237" t="s">
        <v>100</v>
      </c>
      <c r="G109" s="238"/>
      <c r="H109" s="179">
        <f>H108+H99+H85+H68+H55+H43+H31+H20</f>
        <v>145</v>
      </c>
    </row>
    <row r="110" spans="1:12" ht="19.5" thickTop="1">
      <c r="A110" s="3"/>
      <c r="B110" s="3"/>
      <c r="C110" s="3"/>
      <c r="D110" s="13"/>
      <c r="E110" s="11"/>
      <c r="F110" s="104"/>
      <c r="G110" s="4"/>
      <c r="H110" s="11"/>
    </row>
    <row r="111" spans="1:12" ht="18.75">
      <c r="A111" s="3"/>
      <c r="B111" s="3"/>
      <c r="C111" s="3"/>
      <c r="D111" s="13"/>
      <c r="E111" s="11"/>
      <c r="F111" s="104"/>
      <c r="G111" s="4"/>
      <c r="H111" s="11"/>
    </row>
    <row r="112" spans="1:12" ht="18.75">
      <c r="A112" s="3"/>
      <c r="B112" s="14" t="s">
        <v>79</v>
      </c>
      <c r="C112" s="3"/>
      <c r="D112" s="5"/>
      <c r="E112" s="4"/>
      <c r="F112" s="104"/>
      <c r="G112" s="4"/>
      <c r="H112" s="4"/>
    </row>
    <row r="113" spans="1:8" ht="15.75">
      <c r="B113" s="12" t="s">
        <v>129</v>
      </c>
      <c r="F113" s="105"/>
    </row>
    <row r="114" spans="1:8">
      <c r="A114" s="15"/>
      <c r="B114" s="210" t="s">
        <v>95</v>
      </c>
      <c r="C114" s="212" t="s">
        <v>0</v>
      </c>
      <c r="D114" s="214" t="s">
        <v>1</v>
      </c>
      <c r="E114" s="202" t="s">
        <v>2</v>
      </c>
      <c r="F114" s="194" t="s">
        <v>0</v>
      </c>
      <c r="G114" s="181" t="s">
        <v>199</v>
      </c>
      <c r="H114" s="202" t="s">
        <v>2</v>
      </c>
    </row>
    <row r="115" spans="1:8">
      <c r="A115" s="15"/>
      <c r="B115" s="211"/>
      <c r="C115" s="213"/>
      <c r="D115" s="215"/>
      <c r="E115" s="203"/>
      <c r="F115" s="195"/>
      <c r="G115" s="182"/>
      <c r="H115" s="203"/>
    </row>
    <row r="116" spans="1:8">
      <c r="B116" s="161">
        <v>1</v>
      </c>
      <c r="C116" s="162" t="s">
        <v>50</v>
      </c>
      <c r="D116" s="163" t="s">
        <v>201</v>
      </c>
      <c r="E116" s="164">
        <v>2</v>
      </c>
      <c r="F116" s="162" t="s">
        <v>293</v>
      </c>
      <c r="G116" s="163" t="s">
        <v>294</v>
      </c>
      <c r="H116" s="164">
        <v>2</v>
      </c>
    </row>
    <row r="117" spans="1:8">
      <c r="B117" s="165">
        <f>B116+1</f>
        <v>2</v>
      </c>
      <c r="C117" s="166" t="s">
        <v>51</v>
      </c>
      <c r="D117" s="167" t="s">
        <v>200</v>
      </c>
      <c r="E117" s="168">
        <v>2</v>
      </c>
      <c r="F117" s="166" t="s">
        <v>297</v>
      </c>
      <c r="G117" s="167" t="s">
        <v>37</v>
      </c>
      <c r="H117" s="168">
        <v>2</v>
      </c>
    </row>
    <row r="118" spans="1:8">
      <c r="B118" s="165">
        <f t="shared" ref="B118:B124" si="6">B117+1</f>
        <v>3</v>
      </c>
      <c r="C118" s="166" t="s">
        <v>52</v>
      </c>
      <c r="D118" s="167" t="s">
        <v>37</v>
      </c>
      <c r="E118" s="168">
        <v>2</v>
      </c>
      <c r="F118" s="166" t="s">
        <v>295</v>
      </c>
      <c r="G118" s="167" t="s">
        <v>296</v>
      </c>
      <c r="H118" s="168">
        <v>2</v>
      </c>
    </row>
    <row r="119" spans="1:8">
      <c r="B119" s="165">
        <f t="shared" si="6"/>
        <v>4</v>
      </c>
      <c r="C119" s="169" t="s">
        <v>132</v>
      </c>
      <c r="D119" s="167" t="s">
        <v>17</v>
      </c>
      <c r="E119" s="168">
        <v>2</v>
      </c>
      <c r="F119" s="169" t="s">
        <v>50</v>
      </c>
      <c r="G119" s="167" t="s">
        <v>19</v>
      </c>
      <c r="H119" s="168">
        <v>2</v>
      </c>
    </row>
    <row r="120" spans="1:8">
      <c r="B120" s="165">
        <f t="shared" si="6"/>
        <v>5</v>
      </c>
      <c r="C120" s="169" t="s">
        <v>133</v>
      </c>
      <c r="D120" s="167" t="s">
        <v>19</v>
      </c>
      <c r="E120" s="168">
        <v>2</v>
      </c>
      <c r="F120" s="169" t="s">
        <v>51</v>
      </c>
      <c r="G120" s="167" t="s">
        <v>22</v>
      </c>
      <c r="H120" s="168">
        <v>2</v>
      </c>
    </row>
    <row r="121" spans="1:8">
      <c r="B121" s="165">
        <f t="shared" si="6"/>
        <v>6</v>
      </c>
      <c r="C121" s="169" t="s">
        <v>134</v>
      </c>
      <c r="D121" s="167" t="s">
        <v>20</v>
      </c>
      <c r="E121" s="168">
        <v>2</v>
      </c>
      <c r="F121" s="169" t="s">
        <v>52</v>
      </c>
      <c r="G121" s="167" t="s">
        <v>20</v>
      </c>
      <c r="H121" s="168">
        <v>2</v>
      </c>
    </row>
    <row r="122" spans="1:8">
      <c r="B122" s="165">
        <f t="shared" si="6"/>
        <v>7</v>
      </c>
      <c r="C122" s="170" t="s">
        <v>53</v>
      </c>
      <c r="D122" s="167" t="s">
        <v>22</v>
      </c>
      <c r="E122" s="168">
        <v>2</v>
      </c>
      <c r="F122" s="170" t="s">
        <v>53</v>
      </c>
      <c r="G122" s="167" t="s">
        <v>38</v>
      </c>
      <c r="H122" s="168">
        <v>2</v>
      </c>
    </row>
    <row r="123" spans="1:8">
      <c r="B123" s="165">
        <f t="shared" si="6"/>
        <v>8</v>
      </c>
      <c r="C123" s="170" t="s">
        <v>55</v>
      </c>
      <c r="D123" s="167" t="s">
        <v>38</v>
      </c>
      <c r="E123" s="168">
        <v>2</v>
      </c>
      <c r="F123" s="170" t="s">
        <v>266</v>
      </c>
      <c r="G123" s="167" t="s">
        <v>54</v>
      </c>
      <c r="H123" s="168">
        <v>2</v>
      </c>
    </row>
    <row r="124" spans="1:8">
      <c r="B124" s="165">
        <f t="shared" si="6"/>
        <v>9</v>
      </c>
      <c r="C124" s="170" t="s">
        <v>135</v>
      </c>
      <c r="D124" s="167" t="s">
        <v>116</v>
      </c>
      <c r="E124" s="168">
        <v>2</v>
      </c>
      <c r="F124" s="170" t="s">
        <v>55</v>
      </c>
      <c r="G124" s="167" t="s">
        <v>310</v>
      </c>
      <c r="H124" s="168">
        <v>2</v>
      </c>
    </row>
    <row r="125" spans="1:8">
      <c r="B125" s="201" t="s">
        <v>82</v>
      </c>
      <c r="C125" s="201"/>
      <c r="D125" s="201"/>
      <c r="E125" s="171">
        <f>SUM(E116:E124)</f>
        <v>18</v>
      </c>
      <c r="F125" s="178"/>
      <c r="G125" s="178"/>
      <c r="H125" s="171">
        <f>SUM(H119:H124)</f>
        <v>12</v>
      </c>
    </row>
  </sheetData>
  <mergeCells count="46">
    <mergeCell ref="H81:H83"/>
    <mergeCell ref="H114:H115"/>
    <mergeCell ref="B125:D125"/>
    <mergeCell ref="H91:H93"/>
    <mergeCell ref="H94:H96"/>
    <mergeCell ref="E92:E94"/>
    <mergeCell ref="B95:B97"/>
    <mergeCell ref="E95:E97"/>
    <mergeCell ref="B82:B84"/>
    <mergeCell ref="E82:E84"/>
    <mergeCell ref="H75:H77"/>
    <mergeCell ref="H78:H80"/>
    <mergeCell ref="F109:G109"/>
    <mergeCell ref="B114:B115"/>
    <mergeCell ref="C114:C115"/>
    <mergeCell ref="D114:D115"/>
    <mergeCell ref="E114:E115"/>
    <mergeCell ref="F114:F115"/>
    <mergeCell ref="G114:G115"/>
    <mergeCell ref="C99:D99"/>
    <mergeCell ref="C108:D108"/>
    <mergeCell ref="A109:D109"/>
    <mergeCell ref="C85:D85"/>
    <mergeCell ref="B89:B91"/>
    <mergeCell ref="E89:E91"/>
    <mergeCell ref="B92:B94"/>
    <mergeCell ref="C68:D68"/>
    <mergeCell ref="B76:B78"/>
    <mergeCell ref="E76:E78"/>
    <mergeCell ref="B79:B81"/>
    <mergeCell ref="E79:E81"/>
    <mergeCell ref="H9:H10"/>
    <mergeCell ref="C20:D20"/>
    <mergeCell ref="C31:D31"/>
    <mergeCell ref="C43:D43"/>
    <mergeCell ref="C55:D55"/>
    <mergeCell ref="B64:B66"/>
    <mergeCell ref="E64:E66"/>
    <mergeCell ref="A7:G7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45" right="0.25" top="0.5" bottom="0.5" header="0.3" footer="0.3"/>
  <pageSetup paperSize="9" scale="83" orientation="portrait" horizontalDpi="4294967293" verticalDpi="4294967293" r:id="rId1"/>
  <rowBreaks count="1" manualBreakCount="1">
    <brk id="68" max="7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35841" r:id="rId4">
          <objectPr defaultSize="0" autoPict="0" r:id="rId5">
            <anchor moveWithCells="1">
              <from>
                <xdr:col>1</xdr:col>
                <xdr:colOff>76200</xdr:colOff>
                <xdr:row>0</xdr:row>
                <xdr:rowOff>28575</xdr:rowOff>
              </from>
              <to>
                <xdr:col>3</xdr:col>
                <xdr:colOff>190500</xdr:colOff>
                <xdr:row>3</xdr:row>
                <xdr:rowOff>266700</xdr:rowOff>
              </to>
            </anchor>
          </objectPr>
        </oleObject>
      </mc:Choice>
      <mc:Fallback>
        <oleObject progId="Word.Picture.8" shapeId="358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Gabungan</vt:lpstr>
      <vt:lpstr>Setara</vt:lpstr>
      <vt:lpstr>Face to Face</vt:lpstr>
      <vt:lpstr>'Face to Face'!Print_Area</vt:lpstr>
      <vt:lpstr>Gabungan!Print_Area</vt:lpstr>
      <vt:lpstr>Setara!Print_Area</vt:lpstr>
    </vt:vector>
  </TitlesOfParts>
  <Company>Haskoning Netherland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NABAWI</cp:lastModifiedBy>
  <cp:lastPrinted>2016-09-03T00:47:37Z</cp:lastPrinted>
  <dcterms:created xsi:type="dcterms:W3CDTF">2008-10-07T13:26:41Z</dcterms:created>
  <dcterms:modified xsi:type="dcterms:W3CDTF">2016-09-29T04:31:48Z</dcterms:modified>
</cp:coreProperties>
</file>